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405" windowWidth="14805" windowHeight="7710"/>
  </bookViews>
  <sheets>
    <sheet name="ΟΜΑΔΑ 1- TM 1" sheetId="1" r:id="rId1"/>
    <sheet name="ΟΜ 1 -ΤΜ 2" sheetId="2" r:id="rId2"/>
    <sheet name="ΟΜ 1 -ΤΜ 3" sheetId="3" r:id="rId3"/>
    <sheet name="ΟΜ 1-TM 4" sheetId="4" r:id="rId4"/>
    <sheet name="OM1 -TM 5" sheetId="5" r:id="rId5"/>
    <sheet name="OM 2 - TM1, TM2,TM3,TM5 " sheetId="6" r:id="rId6"/>
    <sheet name="OM 3 - TM1, TM2, TM3" sheetId="10" r:id="rId7"/>
    <sheet name="OM 4- TM1, TM2, TM3, TM5" sheetId="11" r:id="rId8"/>
    <sheet name="OM5-TM1,TM2, TM3" sheetId="12" r:id="rId9"/>
    <sheet name="OM6- TM1, TM2, TM3" sheetId="13" r:id="rId10"/>
  </sheets>
  <calcPr calcId="145621"/>
</workbook>
</file>

<file path=xl/calcChain.xml><?xml version="1.0" encoding="utf-8"?>
<calcChain xmlns="http://schemas.openxmlformats.org/spreadsheetml/2006/main">
  <c r="G50" i="13"/>
  <c r="G51"/>
  <c r="G52"/>
  <c r="G53"/>
  <c r="G49"/>
  <c r="G54" s="1"/>
  <c r="G56" s="1"/>
  <c r="G55" s="1"/>
  <c r="G49" i="12"/>
  <c r="G48"/>
  <c r="G50" s="1"/>
  <c r="G52" s="1"/>
  <c r="G51" s="1"/>
  <c r="G106" i="11"/>
  <c r="I106" s="1"/>
  <c r="G107"/>
  <c r="I107" s="1"/>
  <c r="G108"/>
  <c r="I108" s="1"/>
  <c r="G109"/>
  <c r="I109" s="1"/>
  <c r="G110"/>
  <c r="I110" s="1"/>
  <c r="G111"/>
  <c r="I111" s="1"/>
  <c r="G112"/>
  <c r="I112" s="1"/>
  <c r="G113"/>
  <c r="I113" s="1"/>
  <c r="G114"/>
  <c r="I114" s="1"/>
  <c r="G115"/>
  <c r="I115" s="1"/>
  <c r="G116"/>
  <c r="I116" s="1"/>
  <c r="G117"/>
  <c r="I117" s="1"/>
  <c r="G118"/>
  <c r="I118" s="1"/>
  <c r="G119"/>
  <c r="I119" s="1"/>
  <c r="G120"/>
  <c r="G121"/>
  <c r="I121" s="1"/>
  <c r="G122"/>
  <c r="I122" s="1"/>
  <c r="G123"/>
  <c r="I123" s="1"/>
  <c r="G124"/>
  <c r="I124" s="1"/>
  <c r="G125"/>
  <c r="I125" s="1"/>
  <c r="G126"/>
  <c r="I126" s="1"/>
  <c r="G127"/>
  <c r="I127" s="1"/>
  <c r="G105"/>
  <c r="I105" s="1"/>
  <c r="I120"/>
  <c r="G48" i="10"/>
  <c r="G47"/>
  <c r="I48"/>
  <c r="I47"/>
  <c r="G51" i="6"/>
  <c r="I51" s="1"/>
  <c r="G52"/>
  <c r="G50"/>
  <c r="I50" s="1"/>
  <c r="G39"/>
  <c r="G40"/>
  <c r="G41"/>
  <c r="G38"/>
  <c r="I52"/>
  <c r="G64" i="5"/>
  <c r="I64" s="1"/>
  <c r="I65" s="1"/>
  <c r="I67" s="1"/>
  <c r="I66" s="1"/>
  <c r="G27" i="4"/>
  <c r="I27" s="1"/>
  <c r="I28" s="1"/>
  <c r="I30" s="1"/>
  <c r="I29" s="1"/>
  <c r="G107" i="3"/>
  <c r="I107" s="1"/>
  <c r="G108"/>
  <c r="G109"/>
  <c r="I109" s="1"/>
  <c r="I108"/>
  <c r="G97"/>
  <c r="I97" s="1"/>
  <c r="I98" s="1"/>
  <c r="I100" s="1"/>
  <c r="I99" s="1"/>
  <c r="G87"/>
  <c r="G86"/>
  <c r="G88" s="1"/>
  <c r="G90" s="1"/>
  <c r="G89" s="1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29"/>
  <c r="G76"/>
  <c r="G78" s="1"/>
  <c r="G77" s="1"/>
  <c r="I128" i="11" l="1"/>
  <c r="I130" s="1"/>
  <c r="I129" s="1"/>
  <c r="I49" i="10"/>
  <c r="I51" s="1"/>
  <c r="I50" s="1"/>
  <c r="I53" i="6"/>
  <c r="I55" s="1"/>
  <c r="I54" s="1"/>
  <c r="I110" i="3"/>
  <c r="I112" s="1"/>
  <c r="I111" s="1"/>
  <c r="I41" i="6"/>
  <c r="G40" i="13"/>
  <c r="G39"/>
  <c r="G38"/>
  <c r="G37"/>
  <c r="G41" s="1"/>
  <c r="G43" s="1"/>
  <c r="G42" s="1"/>
  <c r="G28"/>
  <c r="G27"/>
  <c r="G26"/>
  <c r="G25"/>
  <c r="G29" s="1"/>
  <c r="G31" s="1"/>
  <c r="G30" s="1"/>
  <c r="G28" i="12"/>
  <c r="G27"/>
  <c r="G26"/>
  <c r="G39"/>
  <c r="G38"/>
  <c r="G37"/>
  <c r="G140" i="11"/>
  <c r="I140" s="1"/>
  <c r="G139"/>
  <c r="I139" s="1"/>
  <c r="G138"/>
  <c r="I138" s="1"/>
  <c r="G137"/>
  <c r="G96"/>
  <c r="I96" s="1"/>
  <c r="G95"/>
  <c r="I95" s="1"/>
  <c r="G94"/>
  <c r="I94" s="1"/>
  <c r="G93"/>
  <c r="I93" s="1"/>
  <c r="G92"/>
  <c r="I92" s="1"/>
  <c r="G91"/>
  <c r="I91" s="1"/>
  <c r="G90"/>
  <c r="I90" s="1"/>
  <c r="G89"/>
  <c r="I89" s="1"/>
  <c r="G88"/>
  <c r="I88" s="1"/>
  <c r="G87"/>
  <c r="I87" s="1"/>
  <c r="G86"/>
  <c r="I86" s="1"/>
  <c r="G85"/>
  <c r="I85" s="1"/>
  <c r="G84"/>
  <c r="I84" s="1"/>
  <c r="G83"/>
  <c r="I83" s="1"/>
  <c r="G82"/>
  <c r="I82" s="1"/>
  <c r="G81"/>
  <c r="I81" s="1"/>
  <c r="G80"/>
  <c r="I80" s="1"/>
  <c r="G79"/>
  <c r="I79" s="1"/>
  <c r="G78"/>
  <c r="I78" s="1"/>
  <c r="G77"/>
  <c r="I77" s="1"/>
  <c r="G76"/>
  <c r="I76" s="1"/>
  <c r="G75"/>
  <c r="I75" s="1"/>
  <c r="G74"/>
  <c r="I74" s="1"/>
  <c r="G73"/>
  <c r="I73" s="1"/>
  <c r="G72"/>
  <c r="I72" s="1"/>
  <c r="G71"/>
  <c r="I71" s="1"/>
  <c r="G70"/>
  <c r="I70" s="1"/>
  <c r="G69"/>
  <c r="I69" s="1"/>
  <c r="G68"/>
  <c r="I68" s="1"/>
  <c r="G67"/>
  <c r="I67" s="1"/>
  <c r="G66"/>
  <c r="I66" s="1"/>
  <c r="G65"/>
  <c r="G56"/>
  <c r="I56" s="1"/>
  <c r="G55"/>
  <c r="I55" s="1"/>
  <c r="G54"/>
  <c r="I54" s="1"/>
  <c r="G53"/>
  <c r="I53" s="1"/>
  <c r="G52"/>
  <c r="I52" s="1"/>
  <c r="G51"/>
  <c r="I51" s="1"/>
  <c r="G50"/>
  <c r="I50" s="1"/>
  <c r="G49"/>
  <c r="I49" s="1"/>
  <c r="G48"/>
  <c r="I48" s="1"/>
  <c r="G47"/>
  <c r="I47" s="1"/>
  <c r="G46"/>
  <c r="I46" s="1"/>
  <c r="G45"/>
  <c r="I45" s="1"/>
  <c r="G44"/>
  <c r="I44" s="1"/>
  <c r="G43"/>
  <c r="I43" s="1"/>
  <c r="G42"/>
  <c r="I42" s="1"/>
  <c r="G41"/>
  <c r="I41" s="1"/>
  <c r="G40"/>
  <c r="I40" s="1"/>
  <c r="G39"/>
  <c r="I39" s="1"/>
  <c r="G38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7" i="10"/>
  <c r="I27" s="1"/>
  <c r="G26"/>
  <c r="I26" s="1"/>
  <c r="G25"/>
  <c r="I25" s="1"/>
  <c r="G38"/>
  <c r="I38" s="1"/>
  <c r="G37"/>
  <c r="I37" s="1"/>
  <c r="G36"/>
  <c r="I36" s="1"/>
  <c r="G61" i="6"/>
  <c r="I61" s="1"/>
  <c r="I62" s="1"/>
  <c r="I64" s="1"/>
  <c r="I63" s="1"/>
  <c r="I40"/>
  <c r="I39"/>
  <c r="I38"/>
  <c r="G29"/>
  <c r="I29" s="1"/>
  <c r="G28"/>
  <c r="I28" s="1"/>
  <c r="G27"/>
  <c r="I27" s="1"/>
  <c r="G26"/>
  <c r="I57" i="11" l="1"/>
  <c r="I59" s="1"/>
  <c r="I58" s="1"/>
  <c r="I65"/>
  <c r="I97" s="1"/>
  <c r="I99" s="1"/>
  <c r="I98" s="1"/>
  <c r="I137"/>
  <c r="I141" s="1"/>
  <c r="I143" s="1"/>
  <c r="I142" s="1"/>
  <c r="I28" i="10"/>
  <c r="I30" s="1"/>
  <c r="I29" s="1"/>
  <c r="I39"/>
  <c r="I41" s="1"/>
  <c r="I40" s="1"/>
  <c r="I42" i="6"/>
  <c r="I44" s="1"/>
  <c r="I43" s="1"/>
  <c r="I26"/>
  <c r="I30" s="1"/>
  <c r="I32" s="1"/>
  <c r="I31" s="1"/>
  <c r="G40" i="12"/>
  <c r="G42" s="1"/>
  <c r="G41" s="1"/>
  <c r="G29"/>
  <c r="G31" s="1"/>
  <c r="G30" s="1"/>
  <c r="G54" i="5" l="1"/>
  <c r="I54" s="1"/>
  <c r="I55" s="1"/>
  <c r="I57" s="1"/>
  <c r="I56" s="1"/>
  <c r="G44"/>
  <c r="G43"/>
  <c r="G42"/>
  <c r="G41"/>
  <c r="G40"/>
  <c r="G39"/>
  <c r="G38"/>
  <c r="G35"/>
  <c r="G37"/>
  <c r="G36"/>
  <c r="G34"/>
  <c r="G33"/>
  <c r="G32"/>
  <c r="G31"/>
  <c r="G30"/>
  <c r="G45" l="1"/>
  <c r="G47" s="1"/>
  <c r="G46" s="1"/>
  <c r="G134" i="2"/>
  <c r="I134" s="1"/>
  <c r="G133"/>
  <c r="I133" s="1"/>
  <c r="G132"/>
  <c r="I132" s="1"/>
  <c r="I135" s="1"/>
  <c r="G122"/>
  <c r="G112"/>
  <c r="G111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I122" l="1"/>
  <c r="I123" s="1"/>
  <c r="I125" s="1"/>
  <c r="I124" s="1"/>
  <c r="I137"/>
  <c r="I136" s="1"/>
  <c r="G102"/>
  <c r="G104" s="1"/>
  <c r="G103" s="1"/>
  <c r="G113"/>
  <c r="G115" s="1"/>
  <c r="G114" s="1"/>
  <c r="G134" i="1" l="1"/>
  <c r="I134" s="1"/>
  <c r="G133"/>
  <c r="I133" s="1"/>
  <c r="G132"/>
  <c r="G122"/>
  <c r="G123" s="1"/>
  <c r="G112"/>
  <c r="G111"/>
  <c r="G113" s="1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48"/>
  <c r="G49"/>
  <c r="G50"/>
  <c r="G135" l="1"/>
  <c r="G137" s="1"/>
  <c r="G136" s="1"/>
  <c r="I132"/>
  <c r="I135" s="1"/>
  <c r="I137" s="1"/>
  <c r="I136" s="1"/>
  <c r="G125"/>
  <c r="G124" s="1"/>
  <c r="I122"/>
  <c r="I123" s="1"/>
  <c r="I125" s="1"/>
  <c r="I124" s="1"/>
  <c r="G115"/>
  <c r="G114" s="1"/>
  <c r="G47" l="1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102" l="1"/>
  <c r="G104" s="1"/>
  <c r="G103" s="1"/>
</calcChain>
</file>

<file path=xl/sharedStrings.xml><?xml version="1.0" encoding="utf-8"?>
<sst xmlns="http://schemas.openxmlformats.org/spreadsheetml/2006/main" count="1374" uniqueCount="229">
  <si>
    <t xml:space="preserve">ΠΑΡΑΡΤΗΜΑ B – ΥΠΟΔΕΙΓΜΑ ΟΙΚΟΝΟΜΙΚΗΣ ΠΡΟΣΦΟΡΑΣ </t>
  </si>
  <si>
    <t xml:space="preserve">                                                                        </t>
  </si>
  <si>
    <t xml:space="preserve">ΕΛΛΗΝΙΚΗ ΔΗΜΟΚΡΑΤΙΑ                                           </t>
  </si>
  <si>
    <t>ΔΗΜΟΣ ΜΕΓΑΡΩΝ</t>
  </si>
  <si>
    <t xml:space="preserve">Δ/ΝΣΗ ΟΙΚΟΝΟΜΙΚΩΝ ΥΠΗΡΕΣΙΩΝ                                                              </t>
  </si>
  <si>
    <t>ΤΜΗΜΑ ΠΡΟΜΗΘΕΙΩΝ</t>
  </si>
  <si>
    <t>ΟΙΚΟΝΟΜΙΚΗ ΠΡΟΣΦΟΡΑ</t>
  </si>
  <si>
    <t xml:space="preserve">Της Επιχείρησης ………………………………………, με ΑΦΜ …………………, Δ.Ο.Υ. </t>
  </si>
  <si>
    <t xml:space="preserve">………………………., που εδρεύει στ… …………………….., οδός ……………….………, </t>
  </si>
  <si>
    <t xml:space="preserve">αριθμός …….., τηλ. …………………., fax ………………. </t>
  </si>
  <si>
    <t>ΦΟΡΕΑΣ: ΝΠΔΔ ΗΡΟΔΩΡΟΣ 
ΔΟΜΕΣ: ΠΑΙΔΙΚΟΙ ΣΤΑΘΜΟΙ &amp; ΚΑΠΗ ΔΗΜ. ΚΟΙΝ. ΜΕΓΑΡΩΝ</t>
  </si>
  <si>
    <t>ΟΜΑΔΑ 1 ΕΙΔΗ ΠΑΝΤΟΠΩΛΕΙΟΥ</t>
  </si>
  <si>
    <t>CPV: 15800000-6 Διάφορα προϊόντα διατροφής</t>
  </si>
  <si>
    <t>ΥΠΟΟΜΑΔΑ 1.1 ΓΕΝΙΚΑ ΕΙΔΗ ΠΑΝΤΟΠΩΛΕΙΟΥ</t>
  </si>
  <si>
    <t>Κριτήριο: χαμηλότερη τιμή – σε τιμές μονάδος</t>
  </si>
  <si>
    <t>ΦΠΑ 13%</t>
  </si>
  <si>
    <t>Α/Α</t>
  </si>
  <si>
    <t>ΕΙΔΟΣ</t>
  </si>
  <si>
    <t>Α/ΤΙΜ</t>
  </si>
  <si>
    <t>ΜΟΝΑΔΑ</t>
  </si>
  <si>
    <t>ΤΙΜΗ ΜΟΝΑΔΑΣ</t>
  </si>
  <si>
    <t>ΠΟΣΟΤΗΤΑ</t>
  </si>
  <si>
    <t>ΣΥΝΟΛΟ</t>
  </si>
  <si>
    <t>ΑΛΕΥΡΙ  ΓΙΑ ΟΛΕΣ ΤΙΣ ΧΡΗΣΕΙΣ συσκευασία 1 κιλού</t>
  </si>
  <si>
    <t>ΑΛΕΥΡΙ ΓΙΑ ΟΛΕΣ ΤΙΣ ΧΡΗΣΕΙΣ ΟΛΙΚΗΣ ΑΛΕΣΗΣ συσκευασία 1 κιλού</t>
  </si>
  <si>
    <t>ΑΛΕΥΡΙ ΦΑΡΙΝΑ συσκευασία 500 γρ.</t>
  </si>
  <si>
    <t>ΑΝΘΟΣ ΑΡΑΒΟΣΙΤΟΥ συσκευασία 160 γρ</t>
  </si>
  <si>
    <t>ΑΥΓΑ ΩΟΣ/ΝΑ ΑΝΩ ΤΩΝ 55 γρ.</t>
  </si>
  <si>
    <t>ΓΑΛΑ ΕΒΑΠΟΡΕ ΠΛΗΡΕΣ συσκευασία 410 γρ.</t>
  </si>
  <si>
    <t>ΓΑΛΑ ΦΡΕΣΚΟ συσκευαασία  0,5 λίτρο</t>
  </si>
  <si>
    <t>ΓΙΑΟΥΡΤΙ ΠΛΗΡΕΣ συσκευασία 1 κιλού</t>
  </si>
  <si>
    <t>ΓΙΑΟΥΡΤΙ ΠΛΗΡΕΣ συσκευασία 200 γρ.</t>
  </si>
  <si>
    <t>ΖΥΜΑΡΙΚΑ (ΚΟΦΤΟ) συσκευασία 500 γρ.</t>
  </si>
  <si>
    <t>ΖΥΜΑΡΙΚΑ (ΣΟΥΣΑΜΑΚΙ) συσκευασία  500 γρ</t>
  </si>
  <si>
    <t>ΖΥΜΑΡΙΚΑ (ΧΥΛΟΠΙΤΕΣ) συσκευασία 500 γρ</t>
  </si>
  <si>
    <t xml:space="preserve">ΖΥΜΑΡΙΚΑ ΧΩΡΙΣ ΓΛΟΥΤΕΝΗ συσκευασία 500 γρ. </t>
  </si>
  <si>
    <t>ΖΥΜΑΡΙΚΑ(ΜΑΚΑΡΟΝΙΑ) Νο 3 συσκευασία 500 γρ.</t>
  </si>
  <si>
    <t>ΖΥΜΑΡΙΚΑ(ΜΑΚΑΡΟΝΙΑ) Νο 6 συσκευασία 500 γρ.</t>
  </si>
  <si>
    <t>ΖΥΜΑΡΙΚΑ(ΦΙΔΕΣ) συσκευασία 500 γρ.</t>
  </si>
  <si>
    <t>ΚΑΣΕΡΙ ΗΜΙΣΚΛΗΡΟ</t>
  </si>
  <si>
    <t>ΚΙΛΟ</t>
  </si>
  <si>
    <t>ΜΕΛΙ συσκευασία 900 γρ.</t>
  </si>
  <si>
    <t xml:space="preserve">ΜΠΙΣΚΟΤΟΚΡΕΜΕΣ συσκευασία 300 γρ. </t>
  </si>
  <si>
    <t>ΝΙΣΕΣΤΕΣ ΚΟΡΝ ΦΛΑΟΥΡ 400 γρ.</t>
  </si>
  <si>
    <t>ΡΕΒΥΘΙΑ συσκευασία 500 γρ.</t>
  </si>
  <si>
    <t>ΡΥΖΙ ΓΛΑΣΣΕ συσκευασία 500 γρ.</t>
  </si>
  <si>
    <t>ΡΥΖΙ ΚΑΡΟΛΙΝΑ συσκευασία 500γρ.</t>
  </si>
  <si>
    <t>ΡΥΖΙ ΜΠΟΝΕ συσκευασία 500 γρ.</t>
  </si>
  <si>
    <t>ΤΥΡΙ ΦΕΤΑ</t>
  </si>
  <si>
    <t>ΦΑΚΕΣ ΜΕΤΡΙΕΣ συσκευασία 500γρ</t>
  </si>
  <si>
    <t>ΦΑΚΕΣ ΨΙΛΕΣ συσκευασία 500 γρ.</t>
  </si>
  <si>
    <t>ΦΑΣΟΛΙΑ ΞΕΡΑ ΜΕΤΡΙΑ συσκευασία 500 γρ.</t>
  </si>
  <si>
    <t>ΣΥΝΟΛΟ ΠΡΟ ΦΠΑ</t>
  </si>
  <si>
    <t>ΣΥΝΟΛΟ ΥΠΟΟΜΑΔΑΣ 1.1</t>
  </si>
  <si>
    <t>Κριτήριο: Ποσοστό έκπτωσης</t>
  </si>
  <si>
    <t>ΠΟΣΟΣΤΟ ΕΚΠΤΩΣΗΣ</t>
  </si>
  <si>
    <t>ΑΞΙΑ ΜΕΤΑ ΤΗΝ ΕΚΠΤΩΣΗ</t>
  </si>
  <si>
    <t>ΕΛΑΙΟΛΑΔΟ ΠΑΡΘΕΝΟ συσκευασία 1 λίτρο</t>
  </si>
  <si>
    <t>ΣΥΝΟΛΟ ΥΠΟΟΜΑΔΑΣ 1.2</t>
  </si>
  <si>
    <t>ΑΡΑΚΑΣ συσκευασία 1000 γρ.</t>
  </si>
  <si>
    <t>ΦΑΣΟΛΑΚΙΑ ΠΛΑΤΙΑ συσκευασία 1000 γρ.</t>
  </si>
  <si>
    <t>ΦΑΣΟΛΑΚΙΑ ΣΤΡΟΓΓΥΛΑ συσκευασία 1000 γρ.</t>
  </si>
  <si>
    <t>ΣΥΝΟΛΟ ΥΠΟΟΜΑΔΑΣ 1.3</t>
  </si>
  <si>
    <t>ΦΠΑ 24%</t>
  </si>
  <si>
    <t>ΑΛΑΤΙ συσκευασία 500 γρ.</t>
  </si>
  <si>
    <t>ΒΑΣΙΛΙΚΟΣ ΤΡΙΜΕΝΟΣ συσκ.50 γρ.</t>
  </si>
  <si>
    <t>ΓΑΡΥΦΑΛΛΟ ΤΡΙΜΕΝΟ συσκευασία 20 γρ.</t>
  </si>
  <si>
    <t>ΓΛΥΚΟ ΚΟΥΤΑΛΙΟΥ συσκευασία 400 γρ.</t>
  </si>
  <si>
    <t>ΔΑΦΝΗ συσκευασία 15 γρ.</t>
  </si>
  <si>
    <t>ΔΗΜΗΤΡΙΑΚΑ (ΝΙΦΑΔΕΣ ΚΑΛΑΜΠΟΚΙΟΥ) ΧΩΡΙΣ ΣΟΚΟΛΑΤΑ συσκευασία 375 γρ.</t>
  </si>
  <si>
    <t>ΔΥΟΣΜΟΣ συσκευασία 15 γρ.</t>
  </si>
  <si>
    <t>ΖΑΧΑΡΗ ΑΧΝΗ συσκευασία 500 γρ.</t>
  </si>
  <si>
    <t>ΖΑΧΑΡΗ ΚΡΥΣΤΑΛΛΙΚΗ συσκευασία 1 κιλού</t>
  </si>
  <si>
    <t>ΚΑΚΑΟ συσκευασία 100γρ.</t>
  </si>
  <si>
    <t>ΚΑΝΕΛΑ ΞΥΛΑΚΙ συσκευασία 50 γρ.</t>
  </si>
  <si>
    <t>ΚΑΝΕΛΑ ΤΡΙΜΜΕΝΗ συσκευασία 50 γρ.</t>
  </si>
  <si>
    <t>ΚΑΦΕΣ ΕΛΛΗΝΙΚΟΣ συσκευασία 500γρ.</t>
  </si>
  <si>
    <t>ΚΑΦΕΣ ΣΤΙΓΜΙΑΙΟΣ συσκευασία 200γρ.</t>
  </si>
  <si>
    <t>ΚΥΜΙΝΟ συσκευασία 20 γρ.</t>
  </si>
  <si>
    <t>ΜΑΡΓΑΡΙΝΗ SOFT συσκευασία 250 γρ.</t>
  </si>
  <si>
    <t>ΜΟΣΧΟΚΑΡΥΔΟ συσκευασία 25 γρ.</t>
  </si>
  <si>
    <t>ΜΠΑΧΑΡΙ συσκευασία 20 γρ.</t>
  </si>
  <si>
    <t>ΜΠΕΙΚΙΝ συσκευασία 3τεμ x 20 γρ.</t>
  </si>
  <si>
    <t>ΜΠΕΣΑΜΕΛ συσκευασία 174 γρ</t>
  </si>
  <si>
    <t>ΜΠΙΣΚΟΤΑ τύπου ΜΙΡΑΝΤΑ ή ισοδύναμου συσκευασία 250 γρ</t>
  </si>
  <si>
    <t>ΜΠΙΣΚΟΤΑ τύπου ΠΤΙ-ΜΠΕΡ ή ισοδύναμου συσκευασία 225 γρ.</t>
  </si>
  <si>
    <t>ΠΙΠΕΡΙ συσκευασία 50 γρ</t>
  </si>
  <si>
    <t>ΡΙΓΑΝΗ συσκευασία 15 γρ</t>
  </si>
  <si>
    <t>ΣΟΥΣΑΜΙ συσκευασία 100γρ.</t>
  </si>
  <si>
    <t>ΤΟΜΑΤΑΚΙ ΨΙΛΟΚΟΜΜΕΝΟ συσκευασία 400 γρ.</t>
  </si>
  <si>
    <t>ΤΟΜΑΤΟΠΟΛΤΟΣ συσκευασία 410 γρ</t>
  </si>
  <si>
    <t>ΤΟΜΑΤΟΧΥΜΟΣ  ΣΥΜΠΥΚΝΩΜΕΝΟΣ συσκευασία 500 γρ</t>
  </si>
  <si>
    <t>ΦΡΥΓΑΝΙΑ ΤΡΙΜΜΕΝΗ συσκευασία 180 γρ.</t>
  </si>
  <si>
    <t>ΦΥΛΛΟ ΚΡΟΥΣΤΑΣ συσκευασία 450 γρ.</t>
  </si>
  <si>
    <t>ΧΑΛΒΑΣ ΜΕ ΚΑΚΑΟ συσκευασία 500 γρ.</t>
  </si>
  <si>
    <t>ΧΑΜΟΜΗΛΙ συσκευασία 20 τμχ</t>
  </si>
  <si>
    <t>ΧΥΜΟΣ ΛΕΜΟΝΙ συσκευασία 330 ml</t>
  </si>
  <si>
    <t>ΨΩΜΙ ΤΟΣΤ ΟΛΙΚΗΣ ΑΛΕΣΗΣ συσκευασία 350 γρ.</t>
  </si>
  <si>
    <t>ΨΩΜΙ ΤΟΣΤ ΟΛΙΚΗΣ ΑΛΕΣΗΣ συσκευασία 680-700 γρ.</t>
  </si>
  <si>
    <t xml:space="preserve"> Αρ. Διακήρυξης     …............. /2022</t>
  </si>
  <si>
    <t>ΤΕΜ</t>
  </si>
  <si>
    <t xml:space="preserve">ΓΑΛΑ  ΦΡΕΣΚΟ  συσκευασία 1 λίτρου </t>
  </si>
  <si>
    <t>ΚΑΦΕΣ ΦΙΛΤΡΟΥ (συσκευασία 500γρ)</t>
  </si>
  <si>
    <t>ΚΕΦΑΛΟΓΡΑΒΙΕΡΑ ΤΡΙΜΜΕΝΗ</t>
  </si>
  <si>
    <t>ΜΑΡΜΕΛΑΔΑ ΦΡΑΟΥΛΑ  συσκευασία 500 γρ.</t>
  </si>
  <si>
    <t>ΞΥΔΙ συσκευασία 400 ml</t>
  </si>
  <si>
    <t>ΣΙΜΙΓΔΑΛΙ  ΨΙΛΟ συσκευασία 500γρ.</t>
  </si>
  <si>
    <t xml:space="preserve">ΤΑΧΙΝΙ  συσκευασία 350 γρ. </t>
  </si>
  <si>
    <t>ΤΣΑΪ συσκευασία 20 τμχ ΜΑΥΡΟ</t>
  </si>
  <si>
    <t>ΤΥΡΙ ΚΙΤΡΙΝΟ ΓΙΑ ΤΟΣΤ ΦΕΤΕΣ</t>
  </si>
  <si>
    <t>ΟΜΑΔΑ 1: ΕΙΔΗ ΠΑΝΤΟΠΩΛΕΙΟΥ (CPV: 15800000-6 Διάφορα προϊόντα διατροφής)</t>
  </si>
  <si>
    <t xml:space="preserve">ΥΠΟΟΜΑΔΑ 1.1 ΓΕΝΙΚΑ ΕΙΔΗ ΠΑΝΤΟΠΩΛΕΙΟΥ </t>
  </si>
  <si>
    <t>Κριτήριο: Χαμηλότερη τιμή  σε τιμές μονάδος</t>
  </si>
  <si>
    <t>Περιγραφή είδους</t>
  </si>
  <si>
    <t>ΒΑΝΙΛΙΑ ΑΡΩΜΑ</t>
  </si>
  <si>
    <t>ΣΟΔΑ ΦΑΓΗΤΟΥ συσκευασία 200 γρ.</t>
  </si>
  <si>
    <t>ΟΜΑΔΑ 1 ΕΙΔΗ ΠΑΝΤΟΠΩΛΕΙΟΥ (CPV: 15800000-6 Διάφορα προϊόντα διατροφής)</t>
  </si>
  <si>
    <t xml:space="preserve"> 13% ΦΠΑ</t>
  </si>
  <si>
    <t>ΤΜΗΜΑ 2</t>
  </si>
  <si>
    <t xml:space="preserve">ΦΟΡΕΑΣ: ΝΠΔΔ ΗΡΟΔΩΡΟΣ </t>
  </si>
  <si>
    <t>ΔΟΜΕΣ: ΠΑΙΔΙΚΟΣ ΣΤΑΘΜΟΣ &amp; ΚΑΠΗ Δ.E. Ν.ΠΕΡΑΜΟΥ</t>
  </si>
  <si>
    <t>13% ΦΠΑ</t>
  </si>
  <si>
    <t>ΤΜΗΜΑ 3</t>
  </si>
  <si>
    <t>ΦΟΡΕΑΣ: ΝΠΙΔ ΔΗΚΕΔΗΜΕ</t>
  </si>
  <si>
    <t>ΔΟΜΕΣ: ΒΡΕΦΟΝΗΠΙΑΚΟΙ  ΣΤΑΘΜΟΙ ΜΕΓΑΡΩΝ</t>
  </si>
  <si>
    <t xml:space="preserve">ΦΟΡΕΑΣ: Δ/ΝΣΗ ΚΟΙΝ.ΠΡΟΣΤΑΣΙΑΣ ΔΗΜΟΥ ΜΕΓΑΡΕΩΝ </t>
  </si>
  <si>
    <t>ΔΟΜΗ:ΚΟΙΝΩΝΙΚΟ ΠΑΝΤΟΠΩΛΕΙΟ ΝΕΑΣ ΠΕΡΑΜΟΥ ΔΗΜΟΥ ΜΕΓΑΡΕΩΝ</t>
  </si>
  <si>
    <t>ΤΕΜΑΧΙΟ</t>
  </si>
  <si>
    <t xml:space="preserve">ΓΑΛΑ ΦΡΕΣΚΟ συσκευασία 1 λίτρου </t>
  </si>
  <si>
    <t>ΖΥΜΑΡΙΚΑ (ΚΡΙΘΑΡΑΚΙ ΜΕΤΡΙΟ) συσκευασία 500 γρ.</t>
  </si>
  <si>
    <t>ΖΥΜΑΡΙΚΑ (ΣΟΥΣΑΜΑΚΙ) συσκευασία 500 γρ.</t>
  </si>
  <si>
    <t>ΖΥΜΑΡΙΚΑ (ΦΙΔΕΣ) συσκευασία 500 γρ.</t>
  </si>
  <si>
    <t xml:space="preserve">ΜΑΡΜΕΛΑΔΑ συσκευασία 500 γρ. ΦΡΑΟΥΛΑ </t>
  </si>
  <si>
    <t>ΜΑΡΜΕΛΑΔΑ συσκευασία 500 γρ. ΒΕΡΙΚΟΚΟ</t>
  </si>
  <si>
    <t>ΡΥΖΙ ΜΠΟΝΕ  συσκευασία 500γρ.</t>
  </si>
  <si>
    <t>ΣΙΜΙΓΔΑΛΙ ΨΙΛΟ συσκευασία 500γρ.</t>
  </si>
  <si>
    <t xml:space="preserve">ΤΑΧΙΝΙ ΜΕ ΚΑΚΑΟ συσκευασία 350 γρ. </t>
  </si>
  <si>
    <t>ΤΟΜΑΤΑΚΙ ΨΙΛΟΚΟΜΜΕΝΟ συσκευασία 400γρ.</t>
  </si>
  <si>
    <t>ΒΑΝΙΛΙΑ ΑΡΩΜΑ συσκευασία 5 τεμ.</t>
  </si>
  <si>
    <t>ΣΟΔΑ ΦΑΓΗΤΟΥ συσκευασία 200 γρ</t>
  </si>
  <si>
    <t>ΣΥΝΟΛΟ ΥΠΟΟΜΑΔΑΣ 1.4</t>
  </si>
  <si>
    <t>ΣΠΑΝΑΚΙ συσκευασία 1000 γρ.</t>
  </si>
  <si>
    <t>ΔΟΜΗ:ΔΟΜΗ ΠΑΡΟΧΗΣ ΒΑΣΙΚΩΝ ΑΓΑΘΩΝ: ΚΟΙΝΩΝΙΚΟ ΠΑΝΤΟΠΩΛΕΙΟ, ΠΑΡΟΧΗ ΣΥΣΣΙΤΟΥ</t>
  </si>
  <si>
    <t>ΖΥΜΑΡΙΚΑ(ΜΑΚΑΡΟΝΙΑ) Νο 5 συσκευασία 500 γρ.</t>
  </si>
  <si>
    <t>ΖΥΜΑΡΙΚΑ(ΠΕΝΕΣ) συσκευασία 500 γρ.</t>
  </si>
  <si>
    <t>ΡΥΖΙ ΝΥΧΑΚΙ συσκευασία 500γρ.</t>
  </si>
  <si>
    <t>ΤΜΗΜΑ 1</t>
  </si>
  <si>
    <t>ΔΟΜΕΣ: ΠΑΙΔΙΚΟΙ ΣΤΑΘΜΟΙ &amp; ΚΑΠΗ Δ.E. ΜΕΓΑΡΩΝ</t>
  </si>
  <si>
    <t>ΟΜΑΔΑ 2 ΕΙΔΗ ΚΡΕΟΠΩΛΕΙΟΥ (CPV: 15100000-9 Ζωϊκά προϊόντα, κρέας και προϊόντα κρέατος)</t>
  </si>
  <si>
    <t xml:space="preserve"> ΦΠΑ 13%</t>
  </si>
  <si>
    <t>ΚΟΤΟΠΟΥΛΑ Τ. 65% ΝΩΠΑ Α΄</t>
  </si>
  <si>
    <t>ΠΟΝΤΙΚΟΣ ΚΟΜΜΑΤΙΑ ΝΕΑΡΟΥ ΜΟΣΧΑΡΙΟΥ ΧΩΡΙΣ ΟΣΤΑ(8-12 μηνών)</t>
  </si>
  <si>
    <t>ΕΛΙΑ ΚΟΜΜΑΤΙΑ ΝΕΑΡΟΥ ΜΟΣΧΑΡΙΟΥ ΧΩΡΙΣ ΟΣΤΑ(8-12 μηνών)</t>
  </si>
  <si>
    <t>ΣΠΑΛΑ ΝΕΑΡΟΥ ΜΟΣΧΑΡΙΟΥ ΧΩΡΙΣ ΟΣΤΑ(8-12 μηνών)</t>
  </si>
  <si>
    <t>ΚΟΤΟΠΟΥΛΑ ΝΩΠΑ ΜΠΟΥΤΙΑ</t>
  </si>
  <si>
    <t>ΟΜΑΔΑ 3 ΕΙΔΗ ΙΧΘΥΟΠΩΛΕΙΟΥ ΚΑΤΕΨΥΓΜΕΝΑ (CPV: 15221000-3 Κατεψυγμένα ψάρια)ΦΠΑ 13%</t>
  </si>
  <si>
    <t>ΒΑΚΑΛΑΟΣ ΦΙΛΕΤΟ (ΚΑΤΕΨΥΓΜΕΝΟΣ)</t>
  </si>
  <si>
    <t>ΓΛΩΣΣΑ ΦΙΛΕΤΟ (ΚΑΤΕΨΥΓΜΕΝΟ)</t>
  </si>
  <si>
    <t>ΠΕΡΚΑ ΦΙΛΕΤΟ(ΚΑΤΕΨΥΓΜΕΝΟ)</t>
  </si>
  <si>
    <t xml:space="preserve">ΟΜΑΔΑ 4 ΕΙΔΗ ΟΠΩΡΟΠΩΛΕΙΟΥ (CPV: 03221200-8 Οπωροκηπευτικά) </t>
  </si>
  <si>
    <t>ΑΓΓΟΥΡΙΑ</t>
  </si>
  <si>
    <t>ΑΝΙΘΟΣ δέμα 160 γρ.</t>
  </si>
  <si>
    <t>ΑΧΛΑΔΙΑ ΚΡΥΣΤΑΛ.</t>
  </si>
  <si>
    <t>ΒΕΡΥΚΟΚΑ ΔΙΑΜΑΝΤΟΠΟΥΛΟΥ</t>
  </si>
  <si>
    <t>ΚΑΡΟΤΑ</t>
  </si>
  <si>
    <t>ΚΑΡΠΟΥΖΙ</t>
  </si>
  <si>
    <t>ΚΟΛΟΚΥΘΑΚΙΑ</t>
  </si>
  <si>
    <t>ΚΟΥΝΟΥΠΙΔΙ</t>
  </si>
  <si>
    <t>ΚΡΕΜΜΥΔΙΑ ΞΕΡΑ</t>
  </si>
  <si>
    <t>ΚΡΕΜΜΥΔΙΑ ΧΛΩΡΑ δέμα</t>
  </si>
  <si>
    <t>ΛΑΧΑΝΟ</t>
  </si>
  <si>
    <t>ΛΕΜΟΝΙΑ</t>
  </si>
  <si>
    <t>ΜΑΝΤΑΡΙΝΙΑ ΚΟΙΝΑ</t>
  </si>
  <si>
    <t>ΜΑΡΟΥΛΙΑ</t>
  </si>
  <si>
    <t>ΜΗΛΑ ΓΚΡΑΝ ΣΜΙΘ Α΄</t>
  </si>
  <si>
    <t>ΜΗΛΑ ΣΤΑΡΚΙΝ Α΄ ΠΟΙΟΤ.</t>
  </si>
  <si>
    <t>ΜΠΑΝΑΝΕΣ</t>
  </si>
  <si>
    <t>ΜΠΡΟΚΟΛΟ</t>
  </si>
  <si>
    <t>ΝΕΚΤΑΡΙΝΙΑ</t>
  </si>
  <si>
    <t>ΝΤΟΜΑΤΕΣ Α΄ΠΟΙΟΤ.</t>
  </si>
  <si>
    <t xml:space="preserve">ΠΑΤΑΤΕΣ </t>
  </si>
  <si>
    <t>ΠΕΠΟΝΙ</t>
  </si>
  <si>
    <t>ΠΙΠΕΡΙΕΣ ΠΡΑΣ. ΣΤΡΟΓΓ.</t>
  </si>
  <si>
    <t>ΠΟΡΤΟΚΑΛΙΑ ΜΕΡΛΙΝ</t>
  </si>
  <si>
    <t>ΡΟΔΑΚΙΝΑ</t>
  </si>
  <si>
    <t>ΣΕΛΙΝΟ δέμα 200 γρ.</t>
  </si>
  <si>
    <t>ΣΚΟΡΔΑ</t>
  </si>
  <si>
    <t>ΣΠΑΝΑΚΙ</t>
  </si>
  <si>
    <t>ΣΤΑΦΥΛΙΑ ΣΤΑΦΙΔΑ ΞΑΝΘΗ</t>
  </si>
  <si>
    <t>ΦΡΑΟΥΛΕΣ</t>
  </si>
  <si>
    <t>ΑΚΤΙΝΙΔΙΑ</t>
  </si>
  <si>
    <t>TEM</t>
  </si>
  <si>
    <t>ΟΜΑΔΑ  5  ΕΙΔΗ  ΑΡΤΟΠΟΙΕΙΟΥ (CPV:15612500-6  Προϊόντα αρτοποιίας)</t>
  </si>
  <si>
    <t>ΚΟΥΛΟΥΡΙ ΣΟΥΣΑΜΕΝΙΟ</t>
  </si>
  <si>
    <t>ΨΩΜΙ ΟΛΙΚΗΣ ΑΛΕΣΗΣ 750 γρ.</t>
  </si>
  <si>
    <t>ΨΩΜΙ ΣΥΜΜΙΚΤΟ 750 γρ.</t>
  </si>
  <si>
    <t>ΣΥΝΟΛΟ ΟΜΑΔΑΣ 5</t>
  </si>
  <si>
    <t xml:space="preserve">ΟΜΑΔΑ 6 ΕΙΔΗ ΖΑΧΑΡΟΠΛΑΣΤΕΙΟΥ (CPV: 15812000-3 Είδη ζαχαροπλαστικής και γλυκίσματα) </t>
  </si>
  <si>
    <t>ΒΟΥΤΗΜΑΤΑ</t>
  </si>
  <si>
    <t>ΚΑΡΑΜΕΛΕΣ</t>
  </si>
  <si>
    <t>ΚΟΥΡΑΜΠΙΕΔΕΣ</t>
  </si>
  <si>
    <t>ΜΕΛΟΜΑΚΑΡΟΝΑ</t>
  </si>
  <si>
    <t>ΤΣΟΥΡΕΚΙ ΑΠΛΟ</t>
  </si>
  <si>
    <t>ΣΥΝΟΛΟ ΟΜΑΔΑΣ 6</t>
  </si>
  <si>
    <t xml:space="preserve">ΑΠΑΙΤΕΙΤΑΙ ΨΗΦΙΑΚΗ ΥΠΟΓΡΑΦΗ  </t>
  </si>
  <si>
    <t>ΜΑΪΝΤΑΝΟΣ δέμα 100 γρ.</t>
  </si>
  <si>
    <t>ΤΥΡΙ ΚΙΤΡΙΝΟ ΓΙΑ ΤΟΣΤ ΣΕ ΦΕΤΕΣ</t>
  </si>
  <si>
    <t xml:space="preserve">ΤΜΗΜΑ/ΔΟΜΗ 1 </t>
  </si>
  <si>
    <t xml:space="preserve">ΥΠΟΟΜΑΔΑ 1.2 ΛΟΙΠΑ ΕΙΔΗ ΠΑΝΤΟΠΩΛΕΙΟΥ </t>
  </si>
  <si>
    <t>ΥΠΟΟΜΑΔΑ 1.3 ΕΛΑΙΟΛΑΔΟ  (CPV: 15411110-6)</t>
  </si>
  <si>
    <t xml:space="preserve">ΥΠΟΟΜΑΔΑ 1.4 ΚΑΤΕΨΥΓΜΕΝΑ ΛΑΧΑΝΙΚΑ   </t>
  </si>
  <si>
    <t>ΤΜΗΜΑ/ΔΟΜΗ 2</t>
  </si>
  <si>
    <t>ΤΜΗΜΑ/ΔΟΜΗ 3</t>
  </si>
  <si>
    <t xml:space="preserve">ΤΜΗΜΑ/ΔΟΜΗ 4 </t>
  </si>
  <si>
    <t>ΤΜΗΜΑ/ΔΟΜΗ 5</t>
  </si>
  <si>
    <t>ΤΜΗΜΑ/ΔΟΜΗ 1</t>
  </si>
  <si>
    <t>ΤΜΗΜΑ/ΔΟΜΗ  3</t>
  </si>
  <si>
    <t>ΤΜΗΜΑ/ΔΟΜΗ  5</t>
  </si>
  <si>
    <t>ΣΥΝΟΛΟ ΤΜΗΜΑΤΟΣ ΔΟΜΗΣ 5</t>
  </si>
  <si>
    <t>ΣΥΝΟΛΟ ΤΜΗΜΑΤΟΣ ΔΟΜΗΣ 1</t>
  </si>
  <si>
    <t>ΣΥΝΟΛΟ ΤΜΗΜΑΤΟΣ/ΔΟΜΗ 3</t>
  </si>
  <si>
    <t>ΣΥΝΟΛΟ ΤΜΗΜΑΤΟΣ/ΔΟΜΗ 2</t>
  </si>
  <si>
    <t>ΣΥΝΟΛΟ  ΤΜΗΜΑΤΟΣ ΔΟΜΗΣ 2</t>
  </si>
  <si>
    <t>ΣΥΝΟΛΟ ΤΜΗΜΑΤΟΣ ΔΟΜΗΣ 3</t>
  </si>
  <si>
    <t>ΣΥΝΟΛΟ  ΤΜΗΜΑΤΟΣ ΔΟΜΗΣ 5</t>
  </si>
  <si>
    <t>ΣΥΝΟΛΟ ΤΜΗΜΑΤΟΣ ΔΟΜΗΣ 2</t>
  </si>
  <si>
    <t xml:space="preserve">ΣΥΝΟΛΟ  ΤΜΗΜΑΤΟΣ ΔΟΜΗΣ 3 </t>
  </si>
  <si>
    <t xml:space="preserve">Τίτλος Διαγωνισμού: «ΠΡΟΜΗΘΕΙΑ ΤΡΟΦΙΜΩΝ ΓΙΑ ΤΙΣ ΑΝΑΓΚΕΣ ΤΩΝ
ΝΟΜΙΚΩΝ ΠΡΟΣΩΠΩΝ ΤΟΥ ΔΗΜΟΥ ΜΕΓΑΡΕΩΝ
«ΗΡΟΔΩΡΟΣ» - «ΔΗ.Κ.Ε.ΔΗ.ΜΕ.»
&amp;
ΓΙΑ ΤΟ ΚΟΙΝΩΝΙΚΟ ΠΑΝΤΟΠΩΛΕΙΟ ΝΕΑΣ ΠΕΡΑΜΟΥ ΔΗΜΟΥ ΜΕΓΑΡΕΩΝ ΚΑΙ ΤΗ ΔΟΜΗ ΠΑΡΟΧΗΣ ΒΑΣΙΚΩΝ ΑΓΑΘΩΝ 
(ΚΩΔ. ΟΠΣ 5001587)» ΓΙΑ ΕΝΑ ΕΤΟΣ </t>
  </si>
  <si>
    <t xml:space="preserve">ΠΑΡΑΡΤΗΜΑ IV – ΥΠΟΔΕΙΓΜΑ ΟΙΚΟΝΟΜΙΚΗΣ ΠΡΟΣΦΟΡΑΣ 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</si>
</sst>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0\ &quot;€&quot;_-;\-* #,##0.000\ &quot;€&quot;_-;_-* &quot;-&quot;???\ &quot;€&quot;_-;_-@_-"/>
    <numFmt numFmtId="165" formatCode="#,##0.00\ &quot;€&quot;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color theme="1"/>
      <name val="Cambria"/>
      <family val="1"/>
      <charset val="161"/>
    </font>
    <font>
      <b/>
      <sz val="12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Arial"/>
      <family val="2"/>
      <charset val="161"/>
    </font>
    <font>
      <b/>
      <u/>
      <sz val="12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1"/>
      <name val="Calibri"/>
      <family val="2"/>
      <charset val="161"/>
    </font>
    <font>
      <b/>
      <sz val="9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b/>
      <sz val="9"/>
      <color rgb="FFFF0000"/>
      <name val="Calibri"/>
      <family val="2"/>
      <charset val="161"/>
      <scheme val="minor"/>
    </font>
    <font>
      <b/>
      <u val="double"/>
      <sz val="9"/>
      <color rgb="FFFF0000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11"/>
      <name val="Calibri"/>
      <family val="2"/>
      <charset val="161"/>
    </font>
    <font>
      <b/>
      <sz val="10"/>
      <color indexed="8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b/>
      <sz val="14"/>
      <color rgb="FF000000"/>
      <name val="Calibri"/>
      <family val="2"/>
      <charset val="161"/>
    </font>
    <font>
      <sz val="14"/>
      <color theme="1"/>
      <name val="Calibri"/>
      <family val="2"/>
      <charset val="161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3BBD9"/>
        <bgColor indexed="64"/>
      </patternFill>
    </fill>
    <fill>
      <patternFill patternType="solid">
        <fgColor rgb="FFFDA9C3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7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1" applyFont="1" applyAlignment="1">
      <alignment horizontal="center" wrapText="1"/>
    </xf>
    <xf numFmtId="0" fontId="15" fillId="0" borderId="0" xfId="1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9" fontId="0" fillId="0" borderId="1" xfId="0" applyNumberFormat="1" applyBorder="1"/>
    <xf numFmtId="0" fontId="15" fillId="0" borderId="0" xfId="1" applyFont="1" applyAlignment="1">
      <alignment horizontal="center" wrapText="1"/>
    </xf>
    <xf numFmtId="0" fontId="0" fillId="0" borderId="0" xfId="0" applyBorder="1"/>
    <xf numFmtId="0" fontId="17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21" fillId="0" borderId="0" xfId="0" applyFont="1" applyBorder="1"/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21" fillId="0" borderId="1" xfId="0" applyFont="1" applyBorder="1"/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44" fontId="6" fillId="0" borderId="1" xfId="0" applyNumberFormat="1" applyFont="1" applyBorder="1" applyAlignment="1">
      <alignment wrapText="1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8" fontId="0" fillId="0" borderId="0" xfId="0" applyNumberFormat="1"/>
    <xf numFmtId="0" fontId="16" fillId="0" borderId="0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15" fillId="0" borderId="0" xfId="1" applyFont="1" applyAlignment="1">
      <alignment horizontal="center" wrapText="1"/>
    </xf>
    <xf numFmtId="0" fontId="6" fillId="0" borderId="1" xfId="0" applyFont="1" applyBorder="1" applyAlignment="1">
      <alignment wrapText="1"/>
    </xf>
    <xf numFmtId="8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3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8" fontId="27" fillId="0" borderId="1" xfId="0" applyNumberFormat="1" applyFont="1" applyBorder="1" applyAlignment="1">
      <alignment horizontal="center" vertical="center"/>
    </xf>
    <xf numFmtId="8" fontId="23" fillId="0" borderId="0" xfId="0" applyNumberFormat="1" applyFont="1"/>
    <xf numFmtId="0" fontId="27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8" fontId="29" fillId="0" borderId="0" xfId="0" applyNumberFormat="1" applyFont="1" applyBorder="1" applyAlignment="1">
      <alignment horizontal="center" vertical="center"/>
    </xf>
    <xf numFmtId="0" fontId="23" fillId="0" borderId="0" xfId="0" applyFont="1" applyBorder="1"/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8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Border="1" applyAlignment="1">
      <alignment horizontal="left" vertical="center"/>
    </xf>
    <xf numFmtId="8" fontId="28" fillId="0" borderId="0" xfId="0" applyNumberFormat="1" applyFont="1" applyBorder="1" applyAlignment="1">
      <alignment horizontal="center" vertical="center"/>
    </xf>
    <xf numFmtId="0" fontId="30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27" fillId="0" borderId="0" xfId="0" applyFont="1" applyBorder="1" applyAlignment="1">
      <alignment vertical="center"/>
    </xf>
    <xf numFmtId="0" fontId="31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8" fontId="0" fillId="0" borderId="0" xfId="0" applyNumberFormat="1" applyBorder="1"/>
    <xf numFmtId="0" fontId="3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165" fontId="0" fillId="3" borderId="0" xfId="0" applyNumberFormat="1" applyFill="1" applyBorder="1"/>
    <xf numFmtId="0" fontId="0" fillId="0" borderId="1" xfId="0" applyBorder="1" applyAlignment="1">
      <alignment horizontal="center" vertical="center"/>
    </xf>
    <xf numFmtId="165" fontId="2" fillId="0" borderId="2" xfId="0" applyNumberFormat="1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165" fontId="21" fillId="0" borderId="0" xfId="0" applyNumberFormat="1" applyFont="1" applyBorder="1"/>
    <xf numFmtId="0" fontId="32" fillId="0" borderId="1" xfId="0" applyFont="1" applyBorder="1" applyAlignment="1">
      <alignment horizontal="right" vertical="center"/>
    </xf>
    <xf numFmtId="8" fontId="32" fillId="0" borderId="1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8" fontId="2" fillId="0" borderId="1" xfId="0" applyNumberFormat="1" applyFont="1" applyBorder="1" applyAlignment="1">
      <alignment vertical="center" wrapText="1"/>
    </xf>
    <xf numFmtId="8" fontId="6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7" fillId="3" borderId="1" xfId="0" applyFont="1" applyFill="1" applyBorder="1" applyAlignment="1">
      <alignment vertical="center" wrapText="1"/>
    </xf>
    <xf numFmtId="8" fontId="17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6" fillId="3" borderId="0" xfId="0" applyFont="1" applyFill="1" applyAlignment="1">
      <alignment horizontal="center" vertical="center"/>
    </xf>
    <xf numFmtId="0" fontId="0" fillId="3" borderId="0" xfId="0" applyFill="1"/>
    <xf numFmtId="0" fontId="24" fillId="10" borderId="8" xfId="0" applyFont="1" applyFill="1" applyBorder="1" applyAlignment="1">
      <alignment vertical="center"/>
    </xf>
    <xf numFmtId="0" fontId="24" fillId="10" borderId="0" xfId="0" applyFont="1" applyFill="1" applyBorder="1" applyAlignment="1">
      <alignment vertical="center"/>
    </xf>
    <xf numFmtId="8" fontId="17" fillId="0" borderId="1" xfId="0" applyNumberFormat="1" applyFont="1" applyBorder="1" applyAlignment="1">
      <alignment vertical="center" wrapText="1"/>
    </xf>
    <xf numFmtId="8" fontId="17" fillId="0" borderId="0" xfId="0" applyNumberFormat="1" applyFont="1" applyBorder="1" applyAlignment="1">
      <alignment vertical="center" wrapText="1"/>
    </xf>
    <xf numFmtId="0" fontId="21" fillId="3" borderId="1" xfId="0" applyFont="1" applyFill="1" applyBorder="1"/>
    <xf numFmtId="8" fontId="17" fillId="3" borderId="1" xfId="0" applyNumberFormat="1" applyFont="1" applyFill="1" applyBorder="1" applyAlignment="1">
      <alignment vertical="center" wrapText="1"/>
    </xf>
    <xf numFmtId="8" fontId="17" fillId="3" borderId="0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165" fontId="22" fillId="0" borderId="0" xfId="0" applyNumberFormat="1" applyFont="1" applyBorder="1"/>
    <xf numFmtId="8" fontId="29" fillId="0" borderId="0" xfId="0" applyNumberFormat="1" applyFont="1" applyBorder="1" applyAlignment="1">
      <alignment horizontal="left" vertical="center"/>
    </xf>
    <xf numFmtId="8" fontId="33" fillId="0" borderId="1" xfId="0" applyNumberFormat="1" applyFont="1" applyBorder="1" applyAlignment="1">
      <alignment horizontal="right" vertical="center"/>
    </xf>
    <xf numFmtId="8" fontId="21" fillId="0" borderId="0" xfId="0" applyNumberFormat="1" applyFont="1" applyBorder="1"/>
    <xf numFmtId="0" fontId="24" fillId="13" borderId="8" xfId="0" applyFont="1" applyFill="1" applyBorder="1" applyAlignment="1">
      <alignment vertical="center"/>
    </xf>
    <xf numFmtId="0" fontId="24" fillId="13" borderId="0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4" fillId="3" borderId="0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164" fontId="26" fillId="0" borderId="1" xfId="0" applyNumberFormat="1" applyFont="1" applyBorder="1" applyAlignment="1">
      <alignment horizontal="center" vertical="center"/>
    </xf>
    <xf numFmtId="9" fontId="0" fillId="0" borderId="2" xfId="0" applyNumberFormat="1" applyBorder="1"/>
    <xf numFmtId="0" fontId="26" fillId="0" borderId="1" xfId="0" applyFont="1" applyBorder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164" fontId="34" fillId="0" borderId="1" xfId="0" applyNumberFormat="1" applyFont="1" applyBorder="1"/>
    <xf numFmtId="0" fontId="35" fillId="0" borderId="0" xfId="0" applyFont="1" applyBorder="1" applyAlignment="1">
      <alignment vertical="center"/>
    </xf>
    <xf numFmtId="0" fontId="34" fillId="0" borderId="0" xfId="0" applyFont="1" applyBorder="1"/>
    <xf numFmtId="0" fontId="35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5" fillId="3" borderId="1" xfId="0" applyFont="1" applyFill="1" applyBorder="1" applyAlignment="1">
      <alignment horizontal="center" vertical="center" wrapText="1"/>
    </xf>
    <xf numFmtId="164" fontId="34" fillId="3" borderId="1" xfId="0" applyNumberFormat="1" applyFont="1" applyFill="1" applyBorder="1"/>
    <xf numFmtId="0" fontId="35" fillId="3" borderId="0" xfId="0" applyFont="1" applyFill="1" applyBorder="1" applyAlignment="1">
      <alignment vertical="center"/>
    </xf>
    <xf numFmtId="0" fontId="34" fillId="3" borderId="0" xfId="0" applyFont="1" applyFill="1" applyBorder="1"/>
    <xf numFmtId="0" fontId="35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vertical="center" wrapText="1"/>
    </xf>
    <xf numFmtId="8" fontId="34" fillId="0" borderId="0" xfId="0" applyNumberFormat="1" applyFont="1" applyBorder="1"/>
    <xf numFmtId="9" fontId="0" fillId="0" borderId="9" xfId="0" applyNumberFormat="1" applyBorder="1"/>
    <xf numFmtId="0" fontId="34" fillId="0" borderId="1" xfId="0" applyFont="1" applyBorder="1" applyAlignment="1">
      <alignment vertical="center"/>
    </xf>
    <xf numFmtId="165" fontId="34" fillId="0" borderId="1" xfId="0" applyNumberFormat="1" applyFont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8" fontId="34" fillId="0" borderId="1" xfId="0" applyNumberFormat="1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 wrapText="1"/>
    </xf>
    <xf numFmtId="0" fontId="34" fillId="0" borderId="0" xfId="0" applyFont="1"/>
    <xf numFmtId="8" fontId="34" fillId="0" borderId="1" xfId="0" applyNumberFormat="1" applyFont="1" applyBorder="1" applyAlignment="1">
      <alignment horizontal="right" vertical="center" wrapText="1"/>
    </xf>
    <xf numFmtId="0" fontId="34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/>
    </xf>
    <xf numFmtId="0" fontId="17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8" fontId="34" fillId="0" borderId="1" xfId="0" applyNumberFormat="1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horizontal="right" vertical="center" wrapText="1"/>
    </xf>
    <xf numFmtId="164" fontId="0" fillId="0" borderId="1" xfId="0" applyNumberFormat="1" applyFill="1" applyBorder="1"/>
    <xf numFmtId="9" fontId="0" fillId="0" borderId="1" xfId="0" applyNumberFormat="1" applyFill="1" applyBorder="1"/>
    <xf numFmtId="0" fontId="0" fillId="0" borderId="0" xfId="0" applyFill="1"/>
    <xf numFmtId="0" fontId="23" fillId="0" borderId="0" xfId="0" applyFont="1" applyFill="1"/>
    <xf numFmtId="8" fontId="23" fillId="0" borderId="0" xfId="0" applyNumberFormat="1" applyFont="1" applyFill="1"/>
    <xf numFmtId="0" fontId="1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8" fontId="17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8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8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8" fontId="36" fillId="0" borderId="1" xfId="0" applyNumberFormat="1" applyFont="1" applyBorder="1" applyAlignment="1">
      <alignment horizontal="right" vertical="center" wrapText="1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0" fontId="37" fillId="3" borderId="1" xfId="0" applyFont="1" applyFill="1" applyBorder="1" applyAlignment="1">
      <alignment vertical="center"/>
    </xf>
    <xf numFmtId="0" fontId="37" fillId="3" borderId="1" xfId="0" applyFont="1" applyFill="1" applyBorder="1" applyAlignment="1">
      <alignment horizontal="center" vertical="center"/>
    </xf>
    <xf numFmtId="8" fontId="36" fillId="0" borderId="1" xfId="0" applyNumberFormat="1" applyFont="1" applyBorder="1" applyAlignment="1">
      <alignment horizontal="right" vertical="center"/>
    </xf>
    <xf numFmtId="0" fontId="36" fillId="0" borderId="1" xfId="0" applyFont="1" applyBorder="1" applyAlignment="1">
      <alignment horizontal="right" vertical="center"/>
    </xf>
    <xf numFmtId="0" fontId="15" fillId="0" borderId="0" xfId="1" applyFont="1" applyAlignment="1">
      <alignment horizontal="center" wrapText="1"/>
    </xf>
    <xf numFmtId="0" fontId="36" fillId="0" borderId="1" xfId="0" applyFont="1" applyBorder="1" applyAlignment="1">
      <alignment vertical="center" wrapText="1"/>
    </xf>
    <xf numFmtId="0" fontId="15" fillId="0" borderId="0" xfId="1" applyFont="1" applyAlignment="1">
      <alignment horizontal="center" wrapText="1"/>
    </xf>
    <xf numFmtId="0" fontId="16" fillId="0" borderId="0" xfId="0" applyFont="1" applyBorder="1" applyAlignment="1">
      <alignment vertical="center" wrapText="1"/>
    </xf>
    <xf numFmtId="0" fontId="15" fillId="0" borderId="0" xfId="1" applyFont="1" applyAlignment="1">
      <alignment horizontal="center" wrapText="1"/>
    </xf>
    <xf numFmtId="8" fontId="28" fillId="0" borderId="0" xfId="0" applyNumberFormat="1" applyFont="1" applyBorder="1" applyAlignment="1">
      <alignment horizontal="left" vertical="center"/>
    </xf>
    <xf numFmtId="0" fontId="41" fillId="0" borderId="0" xfId="0" applyFont="1"/>
    <xf numFmtId="0" fontId="2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 vertical="center"/>
    </xf>
    <xf numFmtId="0" fontId="15" fillId="0" borderId="0" xfId="1" applyFont="1" applyAlignment="1">
      <alignment horizontal="center" wrapText="1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38" fillId="0" borderId="0" xfId="1" applyFont="1" applyAlignment="1">
      <alignment horizontal="center" wrapText="1"/>
    </xf>
    <xf numFmtId="0" fontId="20" fillId="3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24" fillId="4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24" fillId="4" borderId="0" xfId="0" applyFont="1" applyFill="1" applyBorder="1" applyAlignment="1">
      <alignment horizontal="center" vertical="center"/>
    </xf>
    <xf numFmtId="9" fontId="16" fillId="0" borderId="6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25" fillId="4" borderId="7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0" fillId="3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16" fillId="7" borderId="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39" fillId="9" borderId="8" xfId="0" applyFont="1" applyFill="1" applyBorder="1" applyAlignment="1">
      <alignment horizontal="center" vertical="center"/>
    </xf>
    <xf numFmtId="0" fontId="39" fillId="9" borderId="0" xfId="0" applyFont="1" applyFill="1" applyBorder="1" applyAlignment="1">
      <alignment horizontal="center" vertical="center"/>
    </xf>
    <xf numFmtId="0" fontId="40" fillId="9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9" fillId="9" borderId="8" xfId="0" applyFont="1" applyFill="1" applyBorder="1" applyAlignment="1">
      <alignment horizontal="left" vertical="center"/>
    </xf>
    <xf numFmtId="0" fontId="39" fillId="9" borderId="0" xfId="0" applyFont="1" applyFill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4" fillId="10" borderId="0" xfId="0" applyFont="1" applyFill="1" applyBorder="1" applyAlignment="1">
      <alignment horizontal="center" vertical="center"/>
    </xf>
    <xf numFmtId="0" fontId="24" fillId="11" borderId="8" xfId="0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24" fillId="13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Medium9"/>
  <colors>
    <mruColors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1</xdr:col>
      <xdr:colOff>942975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9DFE34D-7D02-404F-9059-71BA2D71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1238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1</xdr:col>
      <xdr:colOff>600075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9DFE34D-7D02-404F-9059-71BA2D71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1066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152400</xdr:rowOff>
    </xdr:from>
    <xdr:to>
      <xdr:col>1</xdr:col>
      <xdr:colOff>876301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9DFE34D-7D02-404F-9059-71BA2D71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352425"/>
          <a:ext cx="962026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152400</xdr:rowOff>
    </xdr:from>
    <xdr:to>
      <xdr:col>1</xdr:col>
      <xdr:colOff>819151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9DFE34D-7D02-404F-9059-71BA2D71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352425"/>
          <a:ext cx="962026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152400</xdr:rowOff>
    </xdr:from>
    <xdr:to>
      <xdr:col>1</xdr:col>
      <xdr:colOff>609601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9DFE34D-7D02-404F-9059-71BA2D71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352425"/>
          <a:ext cx="962026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152400</xdr:rowOff>
    </xdr:from>
    <xdr:to>
      <xdr:col>1</xdr:col>
      <xdr:colOff>762001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9DFE34D-7D02-404F-9059-71BA2D71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352425"/>
          <a:ext cx="942976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1</xdr:col>
      <xdr:colOff>800100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9DFE34D-7D02-404F-9059-71BA2D71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1238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1</xdr:col>
      <xdr:colOff>800100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9DFE34D-7D02-404F-9059-71BA2D71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1219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1</xdr:col>
      <xdr:colOff>704850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9DFE34D-7D02-404F-9059-71BA2D71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1219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1</xdr:col>
      <xdr:colOff>457200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9DFE34D-7D02-404F-9059-71BA2D71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1066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9"/>
  <sheetViews>
    <sheetView tabSelected="1" workbookViewId="0">
      <selection activeCell="J30" sqref="J30"/>
    </sheetView>
  </sheetViews>
  <sheetFormatPr defaultColWidth="15" defaultRowHeight="15"/>
  <cols>
    <col min="1" max="1" width="4.42578125" bestFit="1" customWidth="1"/>
    <col min="2" max="2" width="38.85546875" bestFit="1" customWidth="1"/>
    <col min="3" max="3" width="6.42578125" bestFit="1" customWidth="1"/>
    <col min="4" max="4" width="9.28515625" bestFit="1" customWidth="1"/>
    <col min="5" max="5" width="13.28515625" customWidth="1"/>
    <col min="6" max="6" width="10.7109375" bestFit="1" customWidth="1"/>
    <col min="7" max="7" width="13.85546875" customWidth="1"/>
    <col min="8" max="8" width="10.5703125" customWidth="1"/>
    <col min="9" max="9" width="14.5703125" customWidth="1"/>
    <col min="10" max="10" width="21.5703125" customWidth="1"/>
    <col min="11" max="11" width="6.42578125" bestFit="1" customWidth="1"/>
    <col min="12" max="12" width="9.28515625" bestFit="1" customWidth="1"/>
    <col min="13" max="13" width="15.42578125" bestFit="1" customWidth="1"/>
    <col min="14" max="14" width="10.7109375" bestFit="1" customWidth="1"/>
    <col min="15" max="15" width="8.5703125" bestFit="1" customWidth="1"/>
    <col min="17" max="17" width="4.42578125" bestFit="1" customWidth="1"/>
    <col min="18" max="18" width="38.85546875" bestFit="1" customWidth="1"/>
    <col min="19" max="19" width="6.42578125" bestFit="1" customWidth="1"/>
    <col min="20" max="20" width="9.28515625" bestFit="1" customWidth="1"/>
    <col min="21" max="21" width="15.42578125" bestFit="1" customWidth="1"/>
    <col min="22" max="22" width="10.7109375" bestFit="1" customWidth="1"/>
    <col min="23" max="23" width="8.5703125" bestFit="1" customWidth="1"/>
  </cols>
  <sheetData>
    <row r="1" spans="1:7" ht="15.75">
      <c r="A1" s="210" t="s">
        <v>0</v>
      </c>
      <c r="B1" s="210"/>
      <c r="C1" s="210"/>
      <c r="D1" s="210"/>
      <c r="E1" s="210"/>
      <c r="F1" s="210"/>
      <c r="G1" s="210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3.5" customHeight="1">
      <c r="A3" s="1"/>
      <c r="B3" s="1"/>
      <c r="C3" s="1"/>
      <c r="D3" s="1"/>
      <c r="E3" s="2" t="s">
        <v>204</v>
      </c>
      <c r="F3" s="1"/>
      <c r="G3" s="1"/>
    </row>
    <row r="4" spans="1:7" ht="15.75">
      <c r="A4" s="1"/>
      <c r="B4" s="1"/>
      <c r="C4" s="1"/>
      <c r="D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1" t="s">
        <v>2</v>
      </c>
      <c r="B6" s="1"/>
      <c r="C6" s="1"/>
      <c r="D6" s="1"/>
      <c r="E6" s="1"/>
      <c r="F6" s="1"/>
      <c r="G6" s="1"/>
    </row>
    <row r="7" spans="1:7" ht="15.75">
      <c r="A7" s="1" t="s">
        <v>3</v>
      </c>
      <c r="B7" s="1"/>
      <c r="C7" s="1"/>
      <c r="D7" s="1"/>
      <c r="E7" s="1"/>
      <c r="F7" s="1"/>
      <c r="G7" s="1"/>
    </row>
    <row r="8" spans="1:7" ht="15.75">
      <c r="A8" s="1" t="s">
        <v>4</v>
      </c>
      <c r="B8" s="1"/>
      <c r="C8" s="1"/>
      <c r="D8" s="1"/>
      <c r="E8" s="1"/>
      <c r="F8" s="1"/>
      <c r="G8" s="1"/>
    </row>
    <row r="9" spans="1:7" ht="15.75">
      <c r="A9" s="1" t="s">
        <v>5</v>
      </c>
      <c r="B9" s="1"/>
      <c r="C9" s="1"/>
      <c r="D9" s="1"/>
      <c r="E9" s="1"/>
      <c r="F9" s="1"/>
      <c r="G9" s="1"/>
    </row>
    <row r="10" spans="1:7" ht="42" customHeight="1">
      <c r="A10" s="214" t="s">
        <v>227</v>
      </c>
      <c r="B10" s="214"/>
      <c r="C10" s="214"/>
      <c r="D10" s="214"/>
      <c r="E10" s="214"/>
      <c r="F10" s="214"/>
      <c r="G10" s="214"/>
    </row>
    <row r="11" spans="1:7" ht="33.75" customHeight="1">
      <c r="A11" s="214"/>
      <c r="B11" s="214"/>
      <c r="C11" s="214"/>
      <c r="D11" s="214"/>
      <c r="E11" s="214"/>
      <c r="F11" s="214"/>
      <c r="G11" s="214"/>
    </row>
    <row r="12" spans="1:7" ht="15.75">
      <c r="A12" s="211" t="s">
        <v>99</v>
      </c>
      <c r="B12" s="211"/>
      <c r="C12" s="211"/>
      <c r="D12" s="211"/>
      <c r="E12" s="211"/>
      <c r="F12" s="211"/>
      <c r="G12" s="211"/>
    </row>
    <row r="13" spans="1:7" ht="15.75">
      <c r="A13" s="3"/>
      <c r="C13" s="3"/>
      <c r="D13" s="3"/>
      <c r="E13" s="3"/>
      <c r="F13" s="3"/>
    </row>
    <row r="14" spans="1:7" ht="15.75">
      <c r="A14" s="212" t="s">
        <v>6</v>
      </c>
      <c r="B14" s="213"/>
      <c r="C14" s="213"/>
      <c r="D14" s="213"/>
      <c r="E14" s="213"/>
      <c r="F14" s="213"/>
      <c r="G14" s="213"/>
    </row>
    <row r="15" spans="1:7">
      <c r="A15" s="206" t="s">
        <v>7</v>
      </c>
      <c r="B15" s="206"/>
      <c r="C15" s="206"/>
      <c r="D15" s="206"/>
      <c r="E15" s="206"/>
      <c r="F15" s="206"/>
      <c r="G15" s="206"/>
    </row>
    <row r="16" spans="1:7">
      <c r="A16" s="206" t="s">
        <v>8</v>
      </c>
      <c r="B16" s="206"/>
      <c r="C16" s="206"/>
      <c r="D16" s="206"/>
      <c r="E16" s="206"/>
      <c r="F16" s="206"/>
      <c r="G16" s="206"/>
    </row>
    <row r="17" spans="1:24">
      <c r="A17" s="206" t="s">
        <v>9</v>
      </c>
      <c r="B17" s="206"/>
      <c r="C17" s="206"/>
      <c r="D17" s="206"/>
      <c r="E17" s="206"/>
      <c r="F17" s="206"/>
      <c r="G17" s="206"/>
    </row>
    <row r="18" spans="1:24" ht="15" customHeight="1">
      <c r="A18" s="4"/>
      <c r="B18" s="4"/>
      <c r="C18" s="4"/>
      <c r="D18" s="4"/>
      <c r="E18" s="4"/>
      <c r="F18" s="4"/>
      <c r="G18" s="4"/>
    </row>
    <row r="19" spans="1:24">
      <c r="A19" s="207" t="s">
        <v>207</v>
      </c>
      <c r="B19" s="207"/>
      <c r="C19" s="207"/>
      <c r="D19" s="207"/>
      <c r="E19" s="207"/>
      <c r="F19" s="207"/>
      <c r="G19" s="207"/>
      <c r="H19" s="5"/>
      <c r="I19" s="5"/>
      <c r="J19" s="22"/>
      <c r="K19" s="23"/>
      <c r="L19" s="24"/>
      <c r="M19" s="23"/>
      <c r="N19" s="23"/>
      <c r="O19" s="5"/>
      <c r="P19" s="5"/>
      <c r="Q19" s="5"/>
      <c r="R19" s="6"/>
      <c r="S19" s="6"/>
      <c r="T19" s="6"/>
      <c r="U19" s="6"/>
      <c r="V19" s="6"/>
      <c r="W19" s="6"/>
      <c r="X19" s="6"/>
    </row>
    <row r="20" spans="1:24" ht="37.5" customHeight="1">
      <c r="A20" s="208" t="s">
        <v>10</v>
      </c>
      <c r="B20" s="208"/>
      <c r="C20" s="208"/>
      <c r="D20" s="208"/>
      <c r="E20" s="208"/>
      <c r="F20" s="208"/>
      <c r="G20" s="208"/>
      <c r="H20" s="7"/>
      <c r="I20" s="7"/>
      <c r="J20" s="22"/>
      <c r="K20" s="25"/>
      <c r="L20" s="24"/>
      <c r="M20" s="25"/>
      <c r="N20" s="25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>
      <c r="J21" s="22"/>
      <c r="K21" s="25"/>
      <c r="L21" s="24"/>
      <c r="M21" s="25"/>
      <c r="N21" s="25"/>
    </row>
    <row r="22" spans="1:24">
      <c r="A22" s="209" t="s">
        <v>11</v>
      </c>
      <c r="B22" s="209"/>
      <c r="C22" s="209"/>
      <c r="D22" s="209"/>
      <c r="E22" s="209"/>
      <c r="F22" s="209"/>
      <c r="G22" s="209"/>
      <c r="J22" s="43"/>
      <c r="K22" s="43"/>
      <c r="L22" s="44"/>
      <c r="M22" s="43"/>
      <c r="N22" s="43"/>
      <c r="P22" s="8"/>
    </row>
    <row r="23" spans="1:24">
      <c r="A23" s="209" t="s">
        <v>12</v>
      </c>
      <c r="B23" s="209"/>
      <c r="C23" s="209"/>
      <c r="D23" s="209"/>
      <c r="E23" s="209"/>
      <c r="F23" s="209"/>
      <c r="G23" s="209"/>
      <c r="J23" s="215"/>
      <c r="K23" s="215"/>
      <c r="L23" s="215"/>
      <c r="M23" s="215"/>
      <c r="N23" s="215"/>
      <c r="P23" s="8"/>
    </row>
    <row r="24" spans="1:24">
      <c r="A24" s="217" t="s">
        <v>13</v>
      </c>
      <c r="B24" s="217"/>
      <c r="C24" s="217"/>
      <c r="D24" s="217"/>
      <c r="E24" s="217"/>
      <c r="F24" s="217"/>
      <c r="G24" s="217"/>
      <c r="J24" s="45"/>
      <c r="K24" s="45"/>
      <c r="L24" s="46"/>
      <c r="M24" s="45"/>
      <c r="N24" s="45"/>
      <c r="P24" s="8"/>
    </row>
    <row r="25" spans="1:24">
      <c r="A25" s="217" t="s">
        <v>12</v>
      </c>
      <c r="B25" s="217"/>
      <c r="C25" s="217"/>
      <c r="D25" s="217"/>
      <c r="E25" s="217"/>
      <c r="F25" s="217"/>
      <c r="G25" s="217"/>
      <c r="J25" s="26"/>
      <c r="K25" s="26"/>
      <c r="L25" s="27"/>
      <c r="M25" s="26"/>
      <c r="N25" s="26"/>
      <c r="P25" s="9"/>
    </row>
    <row r="26" spans="1:24">
      <c r="A26" s="217" t="s">
        <v>14</v>
      </c>
      <c r="B26" s="217"/>
      <c r="C26" s="217"/>
      <c r="D26" s="217"/>
      <c r="E26" s="217"/>
      <c r="F26" s="217"/>
      <c r="G26" s="217"/>
      <c r="P26" s="10"/>
    </row>
    <row r="27" spans="1:24">
      <c r="A27" s="218" t="s">
        <v>15</v>
      </c>
      <c r="B27" s="218"/>
      <c r="C27" s="218"/>
      <c r="D27" s="218"/>
      <c r="E27" s="218"/>
      <c r="F27" s="218"/>
      <c r="G27" s="218"/>
      <c r="P27" s="11"/>
    </row>
    <row r="28" spans="1:24" s="5" customFormat="1">
      <c r="A28" s="39" t="s">
        <v>16</v>
      </c>
      <c r="B28" s="39" t="s">
        <v>17</v>
      </c>
      <c r="C28" s="39" t="s">
        <v>18</v>
      </c>
      <c r="D28" s="39" t="s">
        <v>19</v>
      </c>
      <c r="E28" s="39" t="s">
        <v>20</v>
      </c>
      <c r="F28" s="39" t="s">
        <v>21</v>
      </c>
      <c r="G28" s="39" t="s">
        <v>22</v>
      </c>
    </row>
    <row r="29" spans="1:24">
      <c r="A29" s="47">
        <v>1</v>
      </c>
      <c r="B29" s="17" t="s">
        <v>64</v>
      </c>
      <c r="C29" s="151">
        <v>1</v>
      </c>
      <c r="D29" s="19" t="s">
        <v>100</v>
      </c>
      <c r="E29" s="20"/>
      <c r="F29" s="21">
        <v>20</v>
      </c>
      <c r="G29" s="13">
        <f>E29*F29</f>
        <v>0</v>
      </c>
    </row>
    <row r="30" spans="1:24" ht="30">
      <c r="A30" s="47">
        <v>2</v>
      </c>
      <c r="B30" s="17" t="s">
        <v>23</v>
      </c>
      <c r="C30" s="152">
        <v>2</v>
      </c>
      <c r="D30" s="19" t="s">
        <v>100</v>
      </c>
      <c r="E30" s="20"/>
      <c r="F30" s="21">
        <v>40</v>
      </c>
      <c r="G30" s="13">
        <f t="shared" ref="G30:G93" si="0">E30*F30</f>
        <v>0</v>
      </c>
    </row>
    <row r="31" spans="1:24" ht="30">
      <c r="A31" s="47">
        <v>3</v>
      </c>
      <c r="B31" s="17" t="s">
        <v>24</v>
      </c>
      <c r="C31" s="151">
        <v>3</v>
      </c>
      <c r="D31" s="19" t="s">
        <v>100</v>
      </c>
      <c r="E31" s="20"/>
      <c r="F31" s="21">
        <v>30</v>
      </c>
      <c r="G31" s="13">
        <f t="shared" si="0"/>
        <v>0</v>
      </c>
    </row>
    <row r="32" spans="1:24">
      <c r="A32" s="47">
        <v>4</v>
      </c>
      <c r="B32" s="17" t="s">
        <v>25</v>
      </c>
      <c r="C32" s="152">
        <v>4</v>
      </c>
      <c r="D32" s="19" t="s">
        <v>100</v>
      </c>
      <c r="E32" s="20"/>
      <c r="F32" s="21">
        <v>40</v>
      </c>
      <c r="G32" s="13">
        <f t="shared" si="0"/>
        <v>0</v>
      </c>
    </row>
    <row r="33" spans="1:7">
      <c r="A33" s="47">
        <v>5</v>
      </c>
      <c r="B33" s="17" t="s">
        <v>26</v>
      </c>
      <c r="C33" s="151">
        <v>5</v>
      </c>
      <c r="D33" s="19" t="s">
        <v>100</v>
      </c>
      <c r="E33" s="20"/>
      <c r="F33" s="21">
        <v>400</v>
      </c>
      <c r="G33" s="13">
        <f t="shared" si="0"/>
        <v>0</v>
      </c>
    </row>
    <row r="34" spans="1:7">
      <c r="A34" s="47">
        <v>6</v>
      </c>
      <c r="B34" s="17" t="s">
        <v>27</v>
      </c>
      <c r="C34" s="152">
        <v>6</v>
      </c>
      <c r="D34" s="19" t="s">
        <v>100</v>
      </c>
      <c r="E34" s="20"/>
      <c r="F34" s="21">
        <v>400</v>
      </c>
      <c r="G34" s="13">
        <f t="shared" si="0"/>
        <v>0</v>
      </c>
    </row>
    <row r="35" spans="1:7">
      <c r="A35" s="47">
        <v>7</v>
      </c>
      <c r="B35" s="17" t="s">
        <v>65</v>
      </c>
      <c r="C35" s="151">
        <v>7</v>
      </c>
      <c r="D35" s="19" t="s">
        <v>100</v>
      </c>
      <c r="E35" s="20"/>
      <c r="F35" s="21">
        <v>5</v>
      </c>
      <c r="G35" s="13">
        <f t="shared" si="0"/>
        <v>0</v>
      </c>
    </row>
    <row r="36" spans="1:7" ht="30">
      <c r="A36" s="47">
        <v>8</v>
      </c>
      <c r="B36" s="17" t="s">
        <v>28</v>
      </c>
      <c r="C36" s="152">
        <v>8</v>
      </c>
      <c r="D36" s="19" t="s">
        <v>100</v>
      </c>
      <c r="E36" s="20"/>
      <c r="F36" s="21">
        <v>40</v>
      </c>
      <c r="G36" s="13">
        <f t="shared" si="0"/>
        <v>0</v>
      </c>
    </row>
    <row r="37" spans="1:7">
      <c r="A37" s="47">
        <v>9</v>
      </c>
      <c r="B37" s="17" t="s">
        <v>29</v>
      </c>
      <c r="C37" s="151">
        <v>9</v>
      </c>
      <c r="D37" s="19" t="s">
        <v>100</v>
      </c>
      <c r="E37" s="20"/>
      <c r="F37" s="21">
        <v>200</v>
      </c>
      <c r="G37" s="13">
        <f t="shared" si="0"/>
        <v>0</v>
      </c>
    </row>
    <row r="38" spans="1:7">
      <c r="A38" s="47">
        <v>10</v>
      </c>
      <c r="B38" s="17" t="s">
        <v>101</v>
      </c>
      <c r="C38" s="152">
        <v>10</v>
      </c>
      <c r="D38" s="19" t="s">
        <v>100</v>
      </c>
      <c r="E38" s="20"/>
      <c r="F38" s="21">
        <v>700</v>
      </c>
      <c r="G38" s="13">
        <f t="shared" si="0"/>
        <v>0</v>
      </c>
    </row>
    <row r="39" spans="1:7">
      <c r="A39" s="47">
        <v>11</v>
      </c>
      <c r="B39" s="17" t="s">
        <v>66</v>
      </c>
      <c r="C39" s="151">
        <v>11</v>
      </c>
      <c r="D39" s="19" t="s">
        <v>100</v>
      </c>
      <c r="E39" s="20"/>
      <c r="F39" s="21">
        <v>4</v>
      </c>
      <c r="G39" s="13">
        <f t="shared" si="0"/>
        <v>0</v>
      </c>
    </row>
    <row r="40" spans="1:7">
      <c r="A40" s="47">
        <v>12</v>
      </c>
      <c r="B40" s="17" t="s">
        <v>30</v>
      </c>
      <c r="C40" s="152">
        <v>12</v>
      </c>
      <c r="D40" s="19" t="s">
        <v>100</v>
      </c>
      <c r="E40" s="20"/>
      <c r="F40" s="21">
        <v>120</v>
      </c>
      <c r="G40" s="13">
        <f t="shared" si="0"/>
        <v>0</v>
      </c>
    </row>
    <row r="41" spans="1:7">
      <c r="A41" s="47">
        <v>13</v>
      </c>
      <c r="B41" s="17" t="s">
        <v>31</v>
      </c>
      <c r="C41" s="151">
        <v>13</v>
      </c>
      <c r="D41" s="19" t="s">
        <v>100</v>
      </c>
      <c r="E41" s="20"/>
      <c r="F41" s="21">
        <v>50</v>
      </c>
      <c r="G41" s="13">
        <f t="shared" si="0"/>
        <v>0</v>
      </c>
    </row>
    <row r="42" spans="1:7">
      <c r="A42" s="47">
        <v>14</v>
      </c>
      <c r="B42" s="17" t="s">
        <v>67</v>
      </c>
      <c r="C42" s="152">
        <v>14</v>
      </c>
      <c r="D42" s="19" t="s">
        <v>100</v>
      </c>
      <c r="E42" s="20"/>
      <c r="F42" s="21">
        <v>40</v>
      </c>
      <c r="G42" s="13">
        <f t="shared" si="0"/>
        <v>0</v>
      </c>
    </row>
    <row r="43" spans="1:7">
      <c r="A43" s="47">
        <v>15</v>
      </c>
      <c r="B43" s="17" t="s">
        <v>68</v>
      </c>
      <c r="C43" s="151">
        <v>15</v>
      </c>
      <c r="D43" s="19" t="s">
        <v>100</v>
      </c>
      <c r="E43" s="20"/>
      <c r="F43" s="21">
        <v>10</v>
      </c>
      <c r="G43" s="13">
        <f t="shared" si="0"/>
        <v>0</v>
      </c>
    </row>
    <row r="44" spans="1:7" ht="30">
      <c r="A44" s="47">
        <v>16</v>
      </c>
      <c r="B44" s="17" t="s">
        <v>69</v>
      </c>
      <c r="C44" s="152">
        <v>16</v>
      </c>
      <c r="D44" s="19" t="s">
        <v>100</v>
      </c>
      <c r="E44" s="20"/>
      <c r="F44" s="21">
        <v>150</v>
      </c>
      <c r="G44" s="13">
        <f t="shared" si="0"/>
        <v>0</v>
      </c>
    </row>
    <row r="45" spans="1:7">
      <c r="A45" s="47">
        <v>17</v>
      </c>
      <c r="B45" s="17" t="s">
        <v>70</v>
      </c>
      <c r="C45" s="151">
        <v>17</v>
      </c>
      <c r="D45" s="19" t="s">
        <v>100</v>
      </c>
      <c r="E45" s="20"/>
      <c r="F45" s="21">
        <v>10</v>
      </c>
      <c r="G45" s="13">
        <f t="shared" si="0"/>
        <v>0</v>
      </c>
    </row>
    <row r="46" spans="1:7">
      <c r="A46" s="47">
        <v>18</v>
      </c>
      <c r="B46" s="17" t="s">
        <v>71</v>
      </c>
      <c r="C46" s="152">
        <v>18</v>
      </c>
      <c r="D46" s="19" t="s">
        <v>100</v>
      </c>
      <c r="E46" s="20"/>
      <c r="F46" s="21">
        <v>30</v>
      </c>
      <c r="G46" s="13">
        <f t="shared" si="0"/>
        <v>0</v>
      </c>
    </row>
    <row r="47" spans="1:7" ht="30">
      <c r="A47" s="47">
        <v>19</v>
      </c>
      <c r="B47" s="17" t="s">
        <v>72</v>
      </c>
      <c r="C47" s="151">
        <v>19</v>
      </c>
      <c r="D47" s="19" t="s">
        <v>100</v>
      </c>
      <c r="E47" s="20"/>
      <c r="F47" s="21">
        <v>60</v>
      </c>
      <c r="G47" s="13">
        <f t="shared" si="0"/>
        <v>0</v>
      </c>
    </row>
    <row r="48" spans="1:7">
      <c r="A48" s="47">
        <v>20</v>
      </c>
      <c r="B48" s="17" t="s">
        <v>32</v>
      </c>
      <c r="C48" s="152">
        <v>20</v>
      </c>
      <c r="D48" s="19" t="s">
        <v>100</v>
      </c>
      <c r="E48" s="20"/>
      <c r="F48" s="21">
        <v>800</v>
      </c>
      <c r="G48" s="13">
        <f t="shared" si="0"/>
        <v>0</v>
      </c>
    </row>
    <row r="49" spans="1:7" ht="30">
      <c r="A49" s="47">
        <v>21</v>
      </c>
      <c r="B49" s="17" t="s">
        <v>129</v>
      </c>
      <c r="C49" s="151">
        <v>21</v>
      </c>
      <c r="D49" s="19" t="s">
        <v>100</v>
      </c>
      <c r="E49" s="20"/>
      <c r="F49" s="21">
        <v>500</v>
      </c>
      <c r="G49" s="13">
        <f t="shared" si="0"/>
        <v>0</v>
      </c>
    </row>
    <row r="50" spans="1:7" ht="30">
      <c r="A50" s="47">
        <v>22</v>
      </c>
      <c r="B50" s="17" t="s">
        <v>33</v>
      </c>
      <c r="C50" s="152">
        <v>22</v>
      </c>
      <c r="D50" s="19" t="s">
        <v>100</v>
      </c>
      <c r="E50" s="20"/>
      <c r="F50" s="21">
        <v>100</v>
      </c>
      <c r="G50" s="13">
        <f t="shared" si="0"/>
        <v>0</v>
      </c>
    </row>
    <row r="51" spans="1:7" ht="30">
      <c r="A51" s="47">
        <v>23</v>
      </c>
      <c r="B51" s="17" t="s">
        <v>34</v>
      </c>
      <c r="C51" s="151">
        <v>23</v>
      </c>
      <c r="D51" s="19" t="s">
        <v>100</v>
      </c>
      <c r="E51" s="20"/>
      <c r="F51" s="21">
        <v>350</v>
      </c>
      <c r="G51" s="13">
        <f t="shared" si="0"/>
        <v>0</v>
      </c>
    </row>
    <row r="52" spans="1:7" ht="30">
      <c r="A52" s="47">
        <v>24</v>
      </c>
      <c r="B52" s="17" t="s">
        <v>35</v>
      </c>
      <c r="C52" s="152">
        <v>25</v>
      </c>
      <c r="D52" s="19" t="s">
        <v>100</v>
      </c>
      <c r="E52" s="20"/>
      <c r="F52" s="21">
        <v>50</v>
      </c>
      <c r="G52" s="13">
        <f t="shared" si="0"/>
        <v>0</v>
      </c>
    </row>
    <row r="53" spans="1:7" ht="30">
      <c r="A53" s="47">
        <v>25</v>
      </c>
      <c r="B53" s="17" t="s">
        <v>36</v>
      </c>
      <c r="C53" s="151">
        <v>26</v>
      </c>
      <c r="D53" s="19" t="s">
        <v>100</v>
      </c>
      <c r="E53" s="20"/>
      <c r="F53" s="21">
        <v>60</v>
      </c>
      <c r="G53" s="13">
        <f t="shared" si="0"/>
        <v>0</v>
      </c>
    </row>
    <row r="54" spans="1:7" ht="30">
      <c r="A54" s="47">
        <v>26</v>
      </c>
      <c r="B54" s="17" t="s">
        <v>37</v>
      </c>
      <c r="C54" s="152">
        <v>28</v>
      </c>
      <c r="D54" s="19" t="s">
        <v>100</v>
      </c>
      <c r="E54" s="20"/>
      <c r="F54" s="21">
        <v>80</v>
      </c>
      <c r="G54" s="13">
        <f t="shared" si="0"/>
        <v>0</v>
      </c>
    </row>
    <row r="55" spans="1:7">
      <c r="A55" s="47">
        <v>27</v>
      </c>
      <c r="B55" s="17" t="s">
        <v>38</v>
      </c>
      <c r="C55" s="151">
        <v>29</v>
      </c>
      <c r="D55" s="19" t="s">
        <v>100</v>
      </c>
      <c r="E55" s="20"/>
      <c r="F55" s="21">
        <v>15</v>
      </c>
      <c r="G55" s="13">
        <f t="shared" si="0"/>
        <v>0</v>
      </c>
    </row>
    <row r="56" spans="1:7">
      <c r="A56" s="47">
        <v>28</v>
      </c>
      <c r="B56" s="17" t="s">
        <v>73</v>
      </c>
      <c r="C56" s="152">
        <v>30</v>
      </c>
      <c r="D56" s="19" t="s">
        <v>100</v>
      </c>
      <c r="E56" s="20"/>
      <c r="F56" s="21">
        <v>20</v>
      </c>
      <c r="G56" s="13">
        <f t="shared" si="0"/>
        <v>0</v>
      </c>
    </row>
    <row r="57" spans="1:7">
      <c r="A57" s="47">
        <v>29</v>
      </c>
      <c r="B57" s="17" t="s">
        <v>74</v>
      </c>
      <c r="C57" s="151">
        <v>31</v>
      </c>
      <c r="D57" s="19" t="s">
        <v>100</v>
      </c>
      <c r="E57" s="20"/>
      <c r="F57" s="21">
        <v>10</v>
      </c>
      <c r="G57" s="13">
        <f t="shared" si="0"/>
        <v>0</v>
      </c>
    </row>
    <row r="58" spans="1:7">
      <c r="A58" s="47">
        <v>30</v>
      </c>
      <c r="B58" s="17" t="s">
        <v>75</v>
      </c>
      <c r="C58" s="152">
        <v>32</v>
      </c>
      <c r="D58" s="19" t="s">
        <v>100</v>
      </c>
      <c r="E58" s="20"/>
      <c r="F58" s="21">
        <v>31</v>
      </c>
      <c r="G58" s="13">
        <f t="shared" si="0"/>
        <v>0</v>
      </c>
    </row>
    <row r="59" spans="1:7">
      <c r="A59" s="47">
        <v>31</v>
      </c>
      <c r="B59" s="17" t="s">
        <v>39</v>
      </c>
      <c r="C59" s="151">
        <v>33</v>
      </c>
      <c r="D59" s="147" t="s">
        <v>40</v>
      </c>
      <c r="E59" s="148"/>
      <c r="F59" s="147">
        <v>120</v>
      </c>
      <c r="G59" s="13">
        <f t="shared" si="0"/>
        <v>0</v>
      </c>
    </row>
    <row r="60" spans="1:7">
      <c r="A60" s="47">
        <v>32</v>
      </c>
      <c r="B60" s="17" t="s">
        <v>76</v>
      </c>
      <c r="C60" s="152">
        <v>34</v>
      </c>
      <c r="D60" s="19" t="s">
        <v>100</v>
      </c>
      <c r="E60" s="20"/>
      <c r="F60" s="21">
        <v>80</v>
      </c>
      <c r="G60" s="13">
        <f t="shared" si="0"/>
        <v>0</v>
      </c>
    </row>
    <row r="61" spans="1:7">
      <c r="A61" s="47">
        <v>33</v>
      </c>
      <c r="B61" s="17" t="s">
        <v>77</v>
      </c>
      <c r="C61" s="151">
        <v>35</v>
      </c>
      <c r="D61" s="19" t="s">
        <v>100</v>
      </c>
      <c r="E61" s="20"/>
      <c r="F61" s="21">
        <v>24</v>
      </c>
      <c r="G61" s="13">
        <f t="shared" si="0"/>
        <v>0</v>
      </c>
    </row>
    <row r="62" spans="1:7">
      <c r="A62" s="47">
        <v>34</v>
      </c>
      <c r="B62" s="17" t="s">
        <v>102</v>
      </c>
      <c r="C62" s="152">
        <v>36</v>
      </c>
      <c r="D62" s="19" t="s">
        <v>100</v>
      </c>
      <c r="E62" s="20"/>
      <c r="F62" s="21">
        <v>5</v>
      </c>
      <c r="G62" s="13">
        <f t="shared" si="0"/>
        <v>0</v>
      </c>
    </row>
    <row r="63" spans="1:7">
      <c r="A63" s="47">
        <v>35</v>
      </c>
      <c r="B63" s="17" t="s">
        <v>103</v>
      </c>
      <c r="C63" s="151">
        <v>37</v>
      </c>
      <c r="D63" s="147" t="s">
        <v>40</v>
      </c>
      <c r="E63" s="148"/>
      <c r="F63" s="147">
        <v>60</v>
      </c>
      <c r="G63" s="13">
        <f t="shared" si="0"/>
        <v>0</v>
      </c>
    </row>
    <row r="64" spans="1:7">
      <c r="A64" s="47">
        <v>36</v>
      </c>
      <c r="B64" s="17" t="s">
        <v>78</v>
      </c>
      <c r="C64" s="152">
        <v>38</v>
      </c>
      <c r="D64" s="19" t="s">
        <v>100</v>
      </c>
      <c r="E64" s="20"/>
      <c r="F64" s="21">
        <v>3</v>
      </c>
      <c r="G64" s="13">
        <f t="shared" si="0"/>
        <v>0</v>
      </c>
    </row>
    <row r="65" spans="1:7">
      <c r="A65" s="47">
        <v>37</v>
      </c>
      <c r="B65" s="17" t="s">
        <v>79</v>
      </c>
      <c r="C65" s="151">
        <v>39</v>
      </c>
      <c r="D65" s="19" t="s">
        <v>100</v>
      </c>
      <c r="E65" s="20"/>
      <c r="F65" s="21">
        <v>70</v>
      </c>
      <c r="G65" s="13">
        <f t="shared" si="0"/>
        <v>0</v>
      </c>
    </row>
    <row r="66" spans="1:7" ht="30">
      <c r="A66" s="47">
        <v>38</v>
      </c>
      <c r="B66" s="17" t="s">
        <v>104</v>
      </c>
      <c r="C66" s="152">
        <v>40</v>
      </c>
      <c r="D66" s="19" t="s">
        <v>100</v>
      </c>
      <c r="E66" s="20"/>
      <c r="F66" s="21">
        <v>68</v>
      </c>
      <c r="G66" s="13">
        <f t="shared" si="0"/>
        <v>0</v>
      </c>
    </row>
    <row r="67" spans="1:7">
      <c r="A67" s="47">
        <v>39</v>
      </c>
      <c r="B67" s="17" t="s">
        <v>41</v>
      </c>
      <c r="C67" s="151">
        <v>42</v>
      </c>
      <c r="D67" s="19" t="s">
        <v>100</v>
      </c>
      <c r="E67" s="20"/>
      <c r="F67" s="21">
        <v>39</v>
      </c>
      <c r="G67" s="13">
        <f t="shared" si="0"/>
        <v>0</v>
      </c>
    </row>
    <row r="68" spans="1:7">
      <c r="A68" s="47">
        <v>40</v>
      </c>
      <c r="B68" s="17" t="s">
        <v>80</v>
      </c>
      <c r="C68" s="152">
        <v>43</v>
      </c>
      <c r="D68" s="19" t="s">
        <v>100</v>
      </c>
      <c r="E68" s="20"/>
      <c r="F68" s="21">
        <v>5</v>
      </c>
      <c r="G68" s="13">
        <f t="shared" si="0"/>
        <v>0</v>
      </c>
    </row>
    <row r="69" spans="1:7">
      <c r="A69" s="47">
        <v>41</v>
      </c>
      <c r="B69" s="17" t="s">
        <v>81</v>
      </c>
      <c r="C69" s="151">
        <v>44</v>
      </c>
      <c r="D69" s="19" t="s">
        <v>100</v>
      </c>
      <c r="E69" s="20"/>
      <c r="F69" s="21">
        <v>7</v>
      </c>
      <c r="G69" s="13">
        <f t="shared" si="0"/>
        <v>0</v>
      </c>
    </row>
    <row r="70" spans="1:7">
      <c r="A70" s="47">
        <v>42</v>
      </c>
      <c r="B70" s="17" t="s">
        <v>82</v>
      </c>
      <c r="C70" s="152">
        <v>45</v>
      </c>
      <c r="D70" s="19" t="s">
        <v>100</v>
      </c>
      <c r="E70" s="20"/>
      <c r="F70" s="21">
        <v>20</v>
      </c>
      <c r="G70" s="13">
        <f t="shared" si="0"/>
        <v>0</v>
      </c>
    </row>
    <row r="71" spans="1:7">
      <c r="A71" s="47">
        <v>43</v>
      </c>
      <c r="B71" s="17" t="s">
        <v>83</v>
      </c>
      <c r="C71" s="151">
        <v>46</v>
      </c>
      <c r="D71" s="19" t="s">
        <v>100</v>
      </c>
      <c r="E71" s="20"/>
      <c r="F71" s="21">
        <v>2</v>
      </c>
      <c r="G71" s="13">
        <f t="shared" si="0"/>
        <v>0</v>
      </c>
    </row>
    <row r="72" spans="1:7" ht="30">
      <c r="A72" s="47">
        <v>44</v>
      </c>
      <c r="B72" s="17" t="s">
        <v>84</v>
      </c>
      <c r="C72" s="152">
        <v>47</v>
      </c>
      <c r="D72" s="19" t="s">
        <v>100</v>
      </c>
      <c r="E72" s="20"/>
      <c r="F72" s="21">
        <v>75</v>
      </c>
      <c r="G72" s="13">
        <f t="shared" si="0"/>
        <v>0</v>
      </c>
    </row>
    <row r="73" spans="1:7" ht="30">
      <c r="A73" s="47">
        <v>45</v>
      </c>
      <c r="B73" s="17" t="s">
        <v>85</v>
      </c>
      <c r="C73" s="151">
        <v>48</v>
      </c>
      <c r="D73" s="19" t="s">
        <v>100</v>
      </c>
      <c r="E73" s="20"/>
      <c r="F73" s="21">
        <v>150</v>
      </c>
      <c r="G73" s="13">
        <f t="shared" si="0"/>
        <v>0</v>
      </c>
    </row>
    <row r="74" spans="1:7">
      <c r="A74" s="47">
        <v>46</v>
      </c>
      <c r="B74" s="17" t="s">
        <v>42</v>
      </c>
      <c r="C74" s="152">
        <v>49</v>
      </c>
      <c r="D74" s="19" t="s">
        <v>100</v>
      </c>
      <c r="E74" s="20"/>
      <c r="F74" s="21">
        <v>70</v>
      </c>
      <c r="G74" s="13">
        <f t="shared" si="0"/>
        <v>0</v>
      </c>
    </row>
    <row r="75" spans="1:7">
      <c r="A75" s="47">
        <v>47</v>
      </c>
      <c r="B75" s="17" t="s">
        <v>43</v>
      </c>
      <c r="C75" s="151">
        <v>50</v>
      </c>
      <c r="D75" s="19" t="s">
        <v>100</v>
      </c>
      <c r="E75" s="20"/>
      <c r="F75" s="21">
        <v>10</v>
      </c>
      <c r="G75" s="13">
        <f t="shared" si="0"/>
        <v>0</v>
      </c>
    </row>
    <row r="76" spans="1:7">
      <c r="A76" s="47">
        <v>48</v>
      </c>
      <c r="B76" s="17" t="s">
        <v>105</v>
      </c>
      <c r="C76" s="152">
        <v>51</v>
      </c>
      <c r="D76" s="19" t="s">
        <v>100</v>
      </c>
      <c r="E76" s="20"/>
      <c r="F76" s="21">
        <v>50</v>
      </c>
      <c r="G76" s="13">
        <f t="shared" si="0"/>
        <v>0</v>
      </c>
    </row>
    <row r="77" spans="1:7">
      <c r="A77" s="47">
        <v>49</v>
      </c>
      <c r="B77" s="17" t="s">
        <v>86</v>
      </c>
      <c r="C77" s="151">
        <v>52</v>
      </c>
      <c r="D77" s="19" t="s">
        <v>100</v>
      </c>
      <c r="E77" s="20"/>
      <c r="F77" s="21">
        <v>10</v>
      </c>
      <c r="G77" s="13">
        <f t="shared" si="0"/>
        <v>0</v>
      </c>
    </row>
    <row r="78" spans="1:7">
      <c r="A78" s="47">
        <v>50</v>
      </c>
      <c r="B78" s="17" t="s">
        <v>44</v>
      </c>
      <c r="C78" s="152">
        <v>53</v>
      </c>
      <c r="D78" s="19" t="s">
        <v>100</v>
      </c>
      <c r="E78" s="20"/>
      <c r="F78" s="21">
        <v>20</v>
      </c>
      <c r="G78" s="13">
        <f t="shared" si="0"/>
        <v>0</v>
      </c>
    </row>
    <row r="79" spans="1:7">
      <c r="A79" s="47">
        <v>51</v>
      </c>
      <c r="B79" s="17" t="s">
        <v>87</v>
      </c>
      <c r="C79" s="151">
        <v>54</v>
      </c>
      <c r="D79" s="19" t="s">
        <v>100</v>
      </c>
      <c r="E79" s="20"/>
      <c r="F79" s="21">
        <v>15</v>
      </c>
      <c r="G79" s="13">
        <f t="shared" si="0"/>
        <v>0</v>
      </c>
    </row>
    <row r="80" spans="1:7">
      <c r="A80" s="47">
        <v>52</v>
      </c>
      <c r="B80" s="17" t="s">
        <v>45</v>
      </c>
      <c r="C80" s="152">
        <v>55</v>
      </c>
      <c r="D80" s="19" t="s">
        <v>100</v>
      </c>
      <c r="E80" s="20"/>
      <c r="F80" s="21">
        <v>100</v>
      </c>
      <c r="G80" s="13">
        <f t="shared" si="0"/>
        <v>0</v>
      </c>
    </row>
    <row r="81" spans="1:7">
      <c r="A81" s="47">
        <v>53</v>
      </c>
      <c r="B81" s="17" t="s">
        <v>46</v>
      </c>
      <c r="C81" s="151">
        <v>56</v>
      </c>
      <c r="D81" s="19" t="s">
        <v>100</v>
      </c>
      <c r="E81" s="20"/>
      <c r="F81" s="21">
        <v>60</v>
      </c>
      <c r="G81" s="13">
        <f t="shared" si="0"/>
        <v>0</v>
      </c>
    </row>
    <row r="82" spans="1:7">
      <c r="A82" s="47">
        <v>54</v>
      </c>
      <c r="B82" s="17" t="s">
        <v>47</v>
      </c>
      <c r="C82" s="152">
        <v>58</v>
      </c>
      <c r="D82" s="19" t="s">
        <v>100</v>
      </c>
      <c r="E82" s="20"/>
      <c r="F82" s="21">
        <v>60</v>
      </c>
      <c r="G82" s="13">
        <f t="shared" si="0"/>
        <v>0</v>
      </c>
    </row>
    <row r="83" spans="1:7">
      <c r="A83" s="47">
        <v>55</v>
      </c>
      <c r="B83" s="17" t="s">
        <v>106</v>
      </c>
      <c r="C83" s="151">
        <v>59</v>
      </c>
      <c r="D83" s="19" t="s">
        <v>100</v>
      </c>
      <c r="E83" s="20"/>
      <c r="F83" s="21">
        <v>10</v>
      </c>
      <c r="G83" s="13">
        <f t="shared" si="0"/>
        <v>0</v>
      </c>
    </row>
    <row r="84" spans="1:7">
      <c r="A84" s="47">
        <v>56</v>
      </c>
      <c r="B84" s="17" t="s">
        <v>88</v>
      </c>
      <c r="C84" s="152">
        <v>60</v>
      </c>
      <c r="D84" s="19" t="s">
        <v>100</v>
      </c>
      <c r="E84" s="20"/>
      <c r="F84" s="21">
        <v>5</v>
      </c>
      <c r="G84" s="13">
        <f t="shared" si="0"/>
        <v>0</v>
      </c>
    </row>
    <row r="85" spans="1:7">
      <c r="A85" s="47">
        <v>57</v>
      </c>
      <c r="B85" s="17" t="s">
        <v>107</v>
      </c>
      <c r="C85" s="151">
        <v>61</v>
      </c>
      <c r="D85" s="19" t="s">
        <v>100</v>
      </c>
      <c r="E85" s="20"/>
      <c r="F85" s="21">
        <v>50</v>
      </c>
      <c r="G85" s="13">
        <f t="shared" si="0"/>
        <v>0</v>
      </c>
    </row>
    <row r="86" spans="1:7" ht="30">
      <c r="A86" s="47">
        <v>58</v>
      </c>
      <c r="B86" s="17" t="s">
        <v>89</v>
      </c>
      <c r="C86" s="152">
        <v>63</v>
      </c>
      <c r="D86" s="19" t="s">
        <v>100</v>
      </c>
      <c r="E86" s="20"/>
      <c r="F86" s="21">
        <v>30</v>
      </c>
      <c r="G86" s="13">
        <f t="shared" si="0"/>
        <v>0</v>
      </c>
    </row>
    <row r="87" spans="1:7">
      <c r="A87" s="47">
        <v>59</v>
      </c>
      <c r="B87" s="17" t="s">
        <v>90</v>
      </c>
      <c r="C87" s="151">
        <v>64</v>
      </c>
      <c r="D87" s="19" t="s">
        <v>100</v>
      </c>
      <c r="E87" s="20"/>
      <c r="F87" s="21">
        <v>40</v>
      </c>
      <c r="G87" s="13">
        <f t="shared" si="0"/>
        <v>0</v>
      </c>
    </row>
    <row r="88" spans="1:7" ht="30">
      <c r="A88" s="47">
        <v>60</v>
      </c>
      <c r="B88" s="17" t="s">
        <v>91</v>
      </c>
      <c r="C88" s="152">
        <v>65</v>
      </c>
      <c r="D88" s="19" t="s">
        <v>100</v>
      </c>
      <c r="E88" s="20"/>
      <c r="F88" s="21">
        <v>70</v>
      </c>
      <c r="G88" s="13">
        <f t="shared" si="0"/>
        <v>0</v>
      </c>
    </row>
    <row r="89" spans="1:7">
      <c r="A89" s="47">
        <v>61</v>
      </c>
      <c r="B89" s="17" t="s">
        <v>108</v>
      </c>
      <c r="C89" s="151">
        <v>66</v>
      </c>
      <c r="D89" s="19" t="s">
        <v>100</v>
      </c>
      <c r="E89" s="20"/>
      <c r="F89" s="21">
        <v>50</v>
      </c>
      <c r="G89" s="13">
        <f t="shared" si="0"/>
        <v>0</v>
      </c>
    </row>
    <row r="90" spans="1:7">
      <c r="A90" s="47">
        <v>62</v>
      </c>
      <c r="B90" s="17" t="s">
        <v>109</v>
      </c>
      <c r="C90" s="152">
        <v>67</v>
      </c>
      <c r="D90" s="147" t="s">
        <v>40</v>
      </c>
      <c r="E90" s="148"/>
      <c r="F90" s="147">
        <v>70</v>
      </c>
      <c r="G90" s="134">
        <f t="shared" si="0"/>
        <v>0</v>
      </c>
    </row>
    <row r="91" spans="1:7">
      <c r="A91" s="47">
        <v>63</v>
      </c>
      <c r="B91" s="17" t="s">
        <v>48</v>
      </c>
      <c r="C91" s="151">
        <v>68</v>
      </c>
      <c r="D91" s="147" t="s">
        <v>40</v>
      </c>
      <c r="E91" s="148"/>
      <c r="F91" s="147">
        <v>50</v>
      </c>
      <c r="G91" s="134">
        <f t="shared" si="0"/>
        <v>0</v>
      </c>
    </row>
    <row r="92" spans="1:7">
      <c r="A92" s="47">
        <v>64</v>
      </c>
      <c r="B92" s="17" t="s">
        <v>49</v>
      </c>
      <c r="C92" s="152">
        <v>69</v>
      </c>
      <c r="D92" s="19" t="s">
        <v>100</v>
      </c>
      <c r="E92" s="20"/>
      <c r="F92" s="21">
        <v>50</v>
      </c>
      <c r="G92" s="13">
        <f t="shared" si="0"/>
        <v>0</v>
      </c>
    </row>
    <row r="93" spans="1:7">
      <c r="A93" s="47">
        <v>65</v>
      </c>
      <c r="B93" s="17" t="s">
        <v>50</v>
      </c>
      <c r="C93" s="151">
        <v>70</v>
      </c>
      <c r="D93" s="19" t="s">
        <v>100</v>
      </c>
      <c r="E93" s="20"/>
      <c r="F93" s="21">
        <v>120</v>
      </c>
      <c r="G93" s="13">
        <f t="shared" si="0"/>
        <v>0</v>
      </c>
    </row>
    <row r="94" spans="1:7" ht="30">
      <c r="A94" s="47">
        <v>66</v>
      </c>
      <c r="B94" s="17" t="s">
        <v>51</v>
      </c>
      <c r="C94" s="152">
        <v>71</v>
      </c>
      <c r="D94" s="19" t="s">
        <v>100</v>
      </c>
      <c r="E94" s="20"/>
      <c r="F94" s="21">
        <v>101</v>
      </c>
      <c r="G94" s="13">
        <f t="shared" ref="G94:G101" si="1">E94*F94</f>
        <v>0</v>
      </c>
    </row>
    <row r="95" spans="1:7" ht="30">
      <c r="A95" s="47">
        <v>67</v>
      </c>
      <c r="B95" s="17" t="s">
        <v>92</v>
      </c>
      <c r="C95" s="151">
        <v>72</v>
      </c>
      <c r="D95" s="19" t="s">
        <v>100</v>
      </c>
      <c r="E95" s="20"/>
      <c r="F95" s="21">
        <v>10</v>
      </c>
      <c r="G95" s="13">
        <f t="shared" si="1"/>
        <v>0</v>
      </c>
    </row>
    <row r="96" spans="1:7">
      <c r="A96" s="47">
        <v>68</v>
      </c>
      <c r="B96" s="17" t="s">
        <v>93</v>
      </c>
      <c r="C96" s="152">
        <v>73</v>
      </c>
      <c r="D96" s="19" t="s">
        <v>100</v>
      </c>
      <c r="E96" s="20"/>
      <c r="F96" s="21">
        <v>10</v>
      </c>
      <c r="G96" s="13">
        <f t="shared" si="1"/>
        <v>0</v>
      </c>
    </row>
    <row r="97" spans="1:28">
      <c r="A97" s="47">
        <v>69</v>
      </c>
      <c r="B97" s="17" t="s">
        <v>94</v>
      </c>
      <c r="C97" s="151">
        <v>74</v>
      </c>
      <c r="D97" s="19" t="s">
        <v>100</v>
      </c>
      <c r="E97" s="20"/>
      <c r="F97" s="21">
        <v>20</v>
      </c>
      <c r="G97" s="13">
        <f t="shared" si="1"/>
        <v>0</v>
      </c>
    </row>
    <row r="98" spans="1:28">
      <c r="A98" s="47">
        <v>70</v>
      </c>
      <c r="B98" s="17" t="s">
        <v>95</v>
      </c>
      <c r="C98" s="152">
        <v>75</v>
      </c>
      <c r="D98" s="19" t="s">
        <v>100</v>
      </c>
      <c r="E98" s="20"/>
      <c r="F98" s="21">
        <v>10</v>
      </c>
      <c r="G98" s="13">
        <f t="shared" si="1"/>
        <v>0</v>
      </c>
    </row>
    <row r="99" spans="1:28">
      <c r="A99" s="47">
        <v>71</v>
      </c>
      <c r="B99" s="17" t="s">
        <v>96</v>
      </c>
      <c r="C99" s="151">
        <v>76</v>
      </c>
      <c r="D99" s="19" t="s">
        <v>100</v>
      </c>
      <c r="E99" s="20"/>
      <c r="F99" s="21">
        <v>20</v>
      </c>
      <c r="G99" s="13">
        <f t="shared" si="1"/>
        <v>0</v>
      </c>
    </row>
    <row r="100" spans="1:28" ht="30">
      <c r="A100" s="47">
        <v>72</v>
      </c>
      <c r="B100" s="17" t="s">
        <v>97</v>
      </c>
      <c r="C100" s="152">
        <v>77</v>
      </c>
      <c r="D100" s="19" t="s">
        <v>100</v>
      </c>
      <c r="E100" s="20"/>
      <c r="F100" s="21">
        <v>70</v>
      </c>
      <c r="G100" s="13">
        <f t="shared" si="1"/>
        <v>0</v>
      </c>
    </row>
    <row r="101" spans="1:28" ht="30">
      <c r="A101" s="47">
        <v>73</v>
      </c>
      <c r="B101" s="17" t="s">
        <v>98</v>
      </c>
      <c r="C101" s="151">
        <v>78</v>
      </c>
      <c r="D101" s="19" t="s">
        <v>100</v>
      </c>
      <c r="E101" s="20"/>
      <c r="F101" s="21">
        <v>80</v>
      </c>
      <c r="G101" s="13">
        <f t="shared" si="1"/>
        <v>0</v>
      </c>
    </row>
    <row r="102" spans="1:28">
      <c r="D102" s="219" t="s">
        <v>52</v>
      </c>
      <c r="E102" s="219"/>
      <c r="F102" s="219"/>
      <c r="G102" s="13">
        <f>SUM(G29:G101)</f>
        <v>0</v>
      </c>
    </row>
    <row r="103" spans="1:28">
      <c r="D103" s="219" t="s">
        <v>15</v>
      </c>
      <c r="E103" s="219"/>
      <c r="F103" s="219"/>
      <c r="G103" s="13">
        <f>G104-G102</f>
        <v>0</v>
      </c>
    </row>
    <row r="104" spans="1:28">
      <c r="D104" s="219" t="s">
        <v>53</v>
      </c>
      <c r="E104" s="219"/>
      <c r="F104" s="219"/>
      <c r="G104" s="13">
        <f>G102*1.13</f>
        <v>0</v>
      </c>
    </row>
    <row r="105" spans="1:28">
      <c r="D105" s="28"/>
      <c r="E105" s="28"/>
      <c r="F105" s="28"/>
      <c r="G105" s="29"/>
    </row>
    <row r="106" spans="1:28">
      <c r="A106" s="209" t="s">
        <v>110</v>
      </c>
      <c r="B106" s="209"/>
      <c r="C106" s="209"/>
      <c r="D106" s="209"/>
      <c r="E106" s="209"/>
      <c r="F106" s="209"/>
      <c r="G106" s="209"/>
      <c r="H106" s="26"/>
      <c r="I106" s="26"/>
    </row>
    <row r="107" spans="1:28" s="16" customFormat="1">
      <c r="A107" s="217" t="s">
        <v>208</v>
      </c>
      <c r="B107" s="217"/>
      <c r="C107" s="217"/>
      <c r="D107" s="217"/>
      <c r="E107" s="217"/>
      <c r="F107" s="217"/>
      <c r="G107" s="217"/>
      <c r="H107" s="30"/>
      <c r="I107" s="30"/>
    </row>
    <row r="108" spans="1:28">
      <c r="A108" s="224" t="s">
        <v>112</v>
      </c>
      <c r="B108" s="224"/>
      <c r="C108" s="224"/>
      <c r="D108" s="224"/>
      <c r="E108" s="224"/>
      <c r="F108" s="224"/>
      <c r="G108" s="224"/>
      <c r="H108" s="26"/>
      <c r="I108" s="26"/>
    </row>
    <row r="109" spans="1:28">
      <c r="A109" s="225" t="s">
        <v>63</v>
      </c>
      <c r="B109" s="225"/>
      <c r="C109" s="225"/>
      <c r="D109" s="225"/>
      <c r="E109" s="225"/>
      <c r="F109" s="225"/>
      <c r="G109" s="225"/>
      <c r="H109" s="25"/>
      <c r="I109" s="22"/>
      <c r="J109" s="25"/>
      <c r="K109" s="25"/>
      <c r="L109" s="25"/>
      <c r="M109" s="25"/>
      <c r="N109" s="25"/>
    </row>
    <row r="110" spans="1:28" s="16" customFormat="1" ht="27" customHeight="1">
      <c r="A110" s="31" t="s">
        <v>16</v>
      </c>
      <c r="B110" s="31" t="s">
        <v>113</v>
      </c>
      <c r="C110" s="18" t="s">
        <v>18</v>
      </c>
      <c r="D110" s="31" t="s">
        <v>19</v>
      </c>
      <c r="E110" s="31" t="s">
        <v>20</v>
      </c>
      <c r="F110" s="32" t="s">
        <v>21</v>
      </c>
      <c r="G110" s="32" t="s">
        <v>22</v>
      </c>
      <c r="H110" s="33"/>
      <c r="I110" s="33"/>
      <c r="Q110" s="34"/>
      <c r="R110" s="34"/>
      <c r="T110" s="33"/>
      <c r="Y110" s="216" t="s">
        <v>22</v>
      </c>
      <c r="Z110" s="216"/>
      <c r="AA110" s="216"/>
      <c r="AB110" s="35"/>
    </row>
    <row r="111" spans="1:28">
      <c r="A111" s="36">
        <v>1</v>
      </c>
      <c r="B111" s="19" t="s">
        <v>114</v>
      </c>
      <c r="C111" s="151">
        <v>79</v>
      </c>
      <c r="D111" s="19" t="s">
        <v>100</v>
      </c>
      <c r="E111" s="20"/>
      <c r="F111" s="157">
        <v>10</v>
      </c>
      <c r="G111" s="13">
        <f>E111*F111</f>
        <v>0</v>
      </c>
      <c r="H111" s="25"/>
      <c r="I111" s="22"/>
      <c r="J111" s="25"/>
      <c r="K111" s="25"/>
      <c r="L111" s="25"/>
      <c r="M111" s="25"/>
      <c r="N111" s="25"/>
    </row>
    <row r="112" spans="1:28">
      <c r="A112" s="36">
        <v>2</v>
      </c>
      <c r="B112" s="19" t="s">
        <v>115</v>
      </c>
      <c r="C112" s="151">
        <v>80</v>
      </c>
      <c r="D112" s="19" t="s">
        <v>100</v>
      </c>
      <c r="E112" s="20"/>
      <c r="F112" s="157">
        <v>5</v>
      </c>
      <c r="G112" s="13">
        <f>E112*F112</f>
        <v>0</v>
      </c>
      <c r="H112" s="25"/>
      <c r="I112" s="22"/>
      <c r="J112" s="25"/>
      <c r="K112" s="25"/>
      <c r="L112" s="25"/>
      <c r="M112" s="25"/>
      <c r="N112" s="25"/>
    </row>
    <row r="113" spans="1:14">
      <c r="A113" s="22"/>
      <c r="B113" s="25"/>
      <c r="C113" s="24"/>
      <c r="D113" s="25"/>
      <c r="E113" s="220" t="s">
        <v>22</v>
      </c>
      <c r="F113" s="221"/>
      <c r="G113" s="13">
        <f>SUM(G111:G112)</f>
        <v>0</v>
      </c>
      <c r="H113" s="25"/>
      <c r="I113" s="22"/>
      <c r="J113" s="25"/>
      <c r="K113" s="25"/>
      <c r="L113" s="25"/>
      <c r="M113" s="25"/>
      <c r="N113" s="25"/>
    </row>
    <row r="114" spans="1:14">
      <c r="A114" s="22"/>
      <c r="B114" s="25"/>
      <c r="C114" s="24"/>
      <c r="D114" s="25"/>
      <c r="E114" s="220" t="s">
        <v>63</v>
      </c>
      <c r="F114" s="221"/>
      <c r="G114" s="13">
        <f>G115-G113</f>
        <v>0</v>
      </c>
      <c r="H114" s="25"/>
      <c r="I114" s="22"/>
      <c r="J114" s="25"/>
      <c r="K114" s="25"/>
      <c r="L114" s="25"/>
      <c r="M114" s="25"/>
      <c r="N114" s="25"/>
    </row>
    <row r="115" spans="1:14">
      <c r="A115" s="22"/>
      <c r="B115" s="25"/>
      <c r="C115" s="24"/>
      <c r="D115" s="25"/>
      <c r="E115" s="222" t="s">
        <v>58</v>
      </c>
      <c r="F115" s="223"/>
      <c r="G115" s="13">
        <f>G113*1.24</f>
        <v>0</v>
      </c>
      <c r="H115" s="25"/>
      <c r="I115" s="22"/>
      <c r="J115" s="25"/>
      <c r="K115" s="25"/>
      <c r="L115" s="25"/>
      <c r="M115" s="25"/>
      <c r="N115" s="25"/>
    </row>
    <row r="116" spans="1:14">
      <c r="D116" s="28"/>
      <c r="E116" s="28"/>
      <c r="F116" s="28"/>
      <c r="G116" s="29"/>
    </row>
    <row r="117" spans="1:14">
      <c r="A117" s="228" t="s">
        <v>116</v>
      </c>
      <c r="B117" s="229"/>
      <c r="C117" s="229"/>
      <c r="D117" s="229"/>
      <c r="E117" s="229"/>
      <c r="F117" s="229"/>
      <c r="G117" s="229"/>
      <c r="H117" s="229"/>
      <c r="I117" s="230"/>
    </row>
    <row r="118" spans="1:14">
      <c r="A118" s="234" t="s">
        <v>209</v>
      </c>
      <c r="B118" s="235"/>
      <c r="C118" s="235"/>
      <c r="D118" s="235"/>
      <c r="E118" s="235"/>
      <c r="F118" s="235"/>
      <c r="G118" s="235"/>
      <c r="H118" s="235"/>
      <c r="I118" s="235"/>
    </row>
    <row r="119" spans="1:14">
      <c r="A119" s="224" t="s">
        <v>54</v>
      </c>
      <c r="B119" s="224"/>
      <c r="C119" s="224"/>
      <c r="D119" s="224"/>
      <c r="E119" s="224"/>
      <c r="F119" s="224"/>
      <c r="G119" s="224"/>
      <c r="H119" s="224"/>
      <c r="I119" s="224"/>
    </row>
    <row r="120" spans="1:14">
      <c r="A120" s="233" t="s">
        <v>117</v>
      </c>
      <c r="B120" s="233"/>
      <c r="C120" s="233"/>
      <c r="D120" s="233"/>
      <c r="E120" s="233"/>
      <c r="F120" s="233"/>
      <c r="G120" s="233"/>
      <c r="H120" s="233"/>
      <c r="I120" s="233"/>
    </row>
    <row r="121" spans="1:14" s="5" customFormat="1" ht="30">
      <c r="A121" s="39" t="s">
        <v>16</v>
      </c>
      <c r="B121" s="39" t="s">
        <v>17</v>
      </c>
      <c r="C121" s="39" t="s">
        <v>18</v>
      </c>
      <c r="D121" s="39" t="s">
        <v>19</v>
      </c>
      <c r="E121" s="42" t="s">
        <v>20</v>
      </c>
      <c r="F121" s="39" t="s">
        <v>21</v>
      </c>
      <c r="G121" s="39" t="s">
        <v>22</v>
      </c>
      <c r="H121" s="40" t="s">
        <v>55</v>
      </c>
      <c r="I121" s="41" t="s">
        <v>56</v>
      </c>
    </row>
    <row r="122" spans="1:14" ht="30">
      <c r="A122" s="48">
        <v>1</v>
      </c>
      <c r="B122" s="17" t="s">
        <v>57</v>
      </c>
      <c r="C122" s="151">
        <v>81</v>
      </c>
      <c r="D122" s="19" t="s">
        <v>100</v>
      </c>
      <c r="E122" s="20"/>
      <c r="F122" s="158">
        <v>210</v>
      </c>
      <c r="G122" s="13">
        <f>E122*F122</f>
        <v>0</v>
      </c>
      <c r="H122" s="14"/>
      <c r="I122" s="13">
        <f>G122-(G122*H122)</f>
        <v>0</v>
      </c>
    </row>
    <row r="123" spans="1:14">
      <c r="C123" s="37"/>
      <c r="E123" s="220" t="s">
        <v>22</v>
      </c>
      <c r="F123" s="221"/>
      <c r="G123" s="13">
        <f>SUM(G122)</f>
        <v>0</v>
      </c>
      <c r="H123" s="12"/>
      <c r="I123" s="13">
        <f>SUM(I122)</f>
        <v>0</v>
      </c>
    </row>
    <row r="124" spans="1:14">
      <c r="A124" s="26"/>
      <c r="B124" s="26"/>
      <c r="C124" s="27"/>
      <c r="D124" s="26"/>
      <c r="E124" s="220" t="s">
        <v>15</v>
      </c>
      <c r="F124" s="221"/>
      <c r="G124" s="13">
        <f>G125-G123</f>
        <v>0</v>
      </c>
      <c r="H124" s="38"/>
      <c r="I124" s="13">
        <f>I125-I123</f>
        <v>0</v>
      </c>
    </row>
    <row r="125" spans="1:14">
      <c r="A125" s="26"/>
      <c r="B125" s="26"/>
      <c r="C125" s="27"/>
      <c r="D125" s="26"/>
      <c r="E125" s="222" t="s">
        <v>62</v>
      </c>
      <c r="F125" s="223"/>
      <c r="G125" s="13">
        <f>G123*1.13</f>
        <v>0</v>
      </c>
      <c r="H125" s="38"/>
      <c r="I125" s="13">
        <f>I123*1.13</f>
        <v>0</v>
      </c>
    </row>
    <row r="126" spans="1:14">
      <c r="D126" s="28"/>
      <c r="E126" s="28"/>
      <c r="F126" s="28"/>
      <c r="G126" s="29"/>
    </row>
    <row r="127" spans="1:14">
      <c r="A127" s="226" t="s">
        <v>116</v>
      </c>
      <c r="B127" s="227"/>
      <c r="C127" s="227"/>
      <c r="D127" s="227"/>
      <c r="E127" s="227"/>
      <c r="F127" s="227"/>
      <c r="G127" s="227"/>
      <c r="H127" s="227"/>
      <c r="I127" s="227"/>
    </row>
    <row r="128" spans="1:14">
      <c r="A128" s="231" t="s">
        <v>210</v>
      </c>
      <c r="B128" s="232"/>
      <c r="C128" s="232"/>
      <c r="D128" s="232"/>
      <c r="E128" s="232"/>
      <c r="F128" s="232"/>
      <c r="G128" s="232"/>
      <c r="H128" s="232"/>
      <c r="I128" s="232"/>
    </row>
    <row r="129" spans="1:9">
      <c r="A129" s="217" t="s">
        <v>54</v>
      </c>
      <c r="B129" s="217"/>
      <c r="C129" s="217"/>
      <c r="D129" s="217"/>
      <c r="E129" s="217"/>
      <c r="F129" s="217"/>
      <c r="G129" s="217"/>
      <c r="H129" s="217"/>
      <c r="I129" s="217"/>
    </row>
    <row r="130" spans="1:9">
      <c r="A130" s="233" t="s">
        <v>15</v>
      </c>
      <c r="B130" s="233"/>
      <c r="C130" s="233"/>
      <c r="D130" s="233"/>
      <c r="E130" s="233"/>
      <c r="F130" s="233"/>
      <c r="G130" s="233"/>
      <c r="H130" s="233"/>
      <c r="I130" s="233"/>
    </row>
    <row r="131" spans="1:9" s="5" customFormat="1" ht="30">
      <c r="A131" s="39" t="s">
        <v>16</v>
      </c>
      <c r="B131" s="39" t="s">
        <v>17</v>
      </c>
      <c r="C131" s="39" t="s">
        <v>18</v>
      </c>
      <c r="D131" s="39" t="s">
        <v>19</v>
      </c>
      <c r="E131" s="42" t="s">
        <v>20</v>
      </c>
      <c r="F131" s="39" t="s">
        <v>21</v>
      </c>
      <c r="G131" s="39" t="s">
        <v>22</v>
      </c>
      <c r="H131" s="40" t="s">
        <v>55</v>
      </c>
      <c r="I131" s="41" t="s">
        <v>56</v>
      </c>
    </row>
    <row r="132" spans="1:9">
      <c r="A132" s="49">
        <v>1</v>
      </c>
      <c r="B132" s="19" t="s">
        <v>59</v>
      </c>
      <c r="C132" s="151">
        <v>82</v>
      </c>
      <c r="D132" s="19" t="s">
        <v>100</v>
      </c>
      <c r="E132" s="20"/>
      <c r="F132" s="19">
        <v>200</v>
      </c>
      <c r="G132" s="13">
        <f>E132*F132</f>
        <v>0</v>
      </c>
      <c r="H132" s="14"/>
      <c r="I132" s="13">
        <f>G132-(G132*H132)</f>
        <v>0</v>
      </c>
    </row>
    <row r="133" spans="1:9">
      <c r="A133" s="49">
        <v>2</v>
      </c>
      <c r="B133" s="17" t="s">
        <v>60</v>
      </c>
      <c r="C133" s="151">
        <v>84</v>
      </c>
      <c r="D133" s="19" t="s">
        <v>100</v>
      </c>
      <c r="E133" s="20"/>
      <c r="F133" s="19">
        <v>120</v>
      </c>
      <c r="G133" s="13">
        <f t="shared" ref="G133:G134" si="2">E133*F133</f>
        <v>0</v>
      </c>
      <c r="H133" s="14"/>
      <c r="I133" s="13">
        <f t="shared" ref="I133:I134" si="3">G133-(G133*H133)</f>
        <v>0</v>
      </c>
    </row>
    <row r="134" spans="1:9" ht="30">
      <c r="A134" s="49">
        <v>3</v>
      </c>
      <c r="B134" s="17" t="s">
        <v>61</v>
      </c>
      <c r="C134" s="151">
        <v>85</v>
      </c>
      <c r="D134" s="19" t="s">
        <v>100</v>
      </c>
      <c r="E134" s="20"/>
      <c r="F134" s="19">
        <v>47</v>
      </c>
      <c r="G134" s="13">
        <f t="shared" si="2"/>
        <v>0</v>
      </c>
      <c r="H134" s="14"/>
      <c r="I134" s="13">
        <f t="shared" si="3"/>
        <v>0</v>
      </c>
    </row>
    <row r="135" spans="1:9">
      <c r="A135" s="26"/>
      <c r="B135" s="26"/>
      <c r="C135" s="27"/>
      <c r="D135" s="26"/>
      <c r="E135" s="220" t="s">
        <v>22</v>
      </c>
      <c r="F135" s="221"/>
      <c r="G135" s="13">
        <f>SUM(G132:G134)</f>
        <v>0</v>
      </c>
      <c r="H135" s="38"/>
      <c r="I135" s="13">
        <f>SUM(I132:I134)</f>
        <v>0</v>
      </c>
    </row>
    <row r="136" spans="1:9">
      <c r="A136" s="26"/>
      <c r="B136" s="26"/>
      <c r="C136" s="27"/>
      <c r="D136" s="26"/>
      <c r="E136" s="220" t="s">
        <v>15</v>
      </c>
      <c r="F136" s="221"/>
      <c r="G136" s="13">
        <f>G137-G135</f>
        <v>0</v>
      </c>
      <c r="H136" s="38"/>
      <c r="I136" s="13">
        <f>I137-I135</f>
        <v>0</v>
      </c>
    </row>
    <row r="137" spans="1:9">
      <c r="A137" s="26"/>
      <c r="B137" s="26"/>
      <c r="C137" s="27"/>
      <c r="D137" s="26"/>
      <c r="E137" s="222" t="s">
        <v>140</v>
      </c>
      <c r="F137" s="223"/>
      <c r="G137" s="13">
        <f>G135*1.13</f>
        <v>0</v>
      </c>
      <c r="H137" s="38"/>
      <c r="I137" s="13">
        <f>I135*1.13</f>
        <v>0</v>
      </c>
    </row>
    <row r="138" spans="1:9">
      <c r="D138" s="28"/>
      <c r="E138" s="28"/>
      <c r="F138" s="28"/>
      <c r="G138" s="29"/>
    </row>
    <row r="139" spans="1:9">
      <c r="D139" s="28"/>
      <c r="E139" s="28"/>
      <c r="F139" s="28"/>
      <c r="G139" s="29"/>
    </row>
  </sheetData>
  <mergeCells count="41">
    <mergeCell ref="A129:I129"/>
    <mergeCell ref="A130:I130"/>
    <mergeCell ref="A120:I120"/>
    <mergeCell ref="A118:I118"/>
    <mergeCell ref="A119:I119"/>
    <mergeCell ref="E135:F135"/>
    <mergeCell ref="E136:F136"/>
    <mergeCell ref="E137:F137"/>
    <mergeCell ref="A106:G106"/>
    <mergeCell ref="A107:G107"/>
    <mergeCell ref="A108:G108"/>
    <mergeCell ref="A109:G109"/>
    <mergeCell ref="E123:F123"/>
    <mergeCell ref="E124:F124"/>
    <mergeCell ref="E125:F125"/>
    <mergeCell ref="A127:I127"/>
    <mergeCell ref="E113:F113"/>
    <mergeCell ref="E114:F114"/>
    <mergeCell ref="E115:F115"/>
    <mergeCell ref="A117:I117"/>
    <mergeCell ref="A128:I128"/>
    <mergeCell ref="J23:N23"/>
    <mergeCell ref="Y110:AA110"/>
    <mergeCell ref="A25:G25"/>
    <mergeCell ref="A26:G26"/>
    <mergeCell ref="A27:G27"/>
    <mergeCell ref="D102:F102"/>
    <mergeCell ref="D103:F103"/>
    <mergeCell ref="D104:F104"/>
    <mergeCell ref="A24:G24"/>
    <mergeCell ref="A23:G23"/>
    <mergeCell ref="A1:G1"/>
    <mergeCell ref="A12:G12"/>
    <mergeCell ref="A14:G14"/>
    <mergeCell ref="A15:G15"/>
    <mergeCell ref="A10:G11"/>
    <mergeCell ref="A16:G16"/>
    <mergeCell ref="A17:G17"/>
    <mergeCell ref="A19:G19"/>
    <mergeCell ref="A20:G20"/>
    <mergeCell ref="A22:G2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6"/>
  <sheetViews>
    <sheetView workbookViewId="0">
      <selection activeCell="N28" sqref="N28"/>
    </sheetView>
  </sheetViews>
  <sheetFormatPr defaultRowHeight="15"/>
  <cols>
    <col min="1" max="1" width="7" customWidth="1"/>
    <col min="2" max="2" width="21" customWidth="1"/>
    <col min="5" max="5" width="12" customWidth="1"/>
    <col min="6" max="6" width="15" customWidth="1"/>
    <col min="7" max="7" width="13.28515625" customWidth="1"/>
    <col min="8" max="8" width="6.7109375" customWidth="1"/>
    <col min="9" max="9" width="5.7109375" customWidth="1"/>
  </cols>
  <sheetData>
    <row r="1" spans="1:7" ht="15.75">
      <c r="A1" s="210" t="s">
        <v>228</v>
      </c>
      <c r="B1" s="210"/>
      <c r="C1" s="210"/>
      <c r="D1" s="210"/>
      <c r="E1" s="210"/>
      <c r="F1" s="210"/>
      <c r="G1" s="210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3.5" customHeight="1">
      <c r="A3" s="1"/>
      <c r="B3" s="1"/>
      <c r="C3" s="1"/>
      <c r="D3" s="1"/>
      <c r="E3" s="2" t="s">
        <v>204</v>
      </c>
      <c r="F3" s="1"/>
      <c r="G3" s="1"/>
    </row>
    <row r="4" spans="1:7" ht="15.75">
      <c r="A4" s="1"/>
      <c r="B4" s="1"/>
      <c r="C4" s="1"/>
      <c r="D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1" t="s">
        <v>2</v>
      </c>
      <c r="B6" s="1"/>
      <c r="C6" s="1"/>
      <c r="D6" s="1"/>
      <c r="E6" s="1"/>
      <c r="F6" s="1"/>
      <c r="G6" s="1"/>
    </row>
    <row r="7" spans="1:7" ht="15.75">
      <c r="A7" s="1" t="s">
        <v>3</v>
      </c>
      <c r="B7" s="1"/>
      <c r="C7" s="1"/>
      <c r="D7" s="1"/>
      <c r="E7" s="1"/>
      <c r="F7" s="1"/>
      <c r="G7" s="1"/>
    </row>
    <row r="8" spans="1:7" ht="15.75">
      <c r="A8" s="1" t="s">
        <v>4</v>
      </c>
      <c r="B8" s="1"/>
      <c r="C8" s="1"/>
      <c r="D8" s="1"/>
      <c r="E8" s="1"/>
      <c r="F8" s="1"/>
      <c r="G8" s="1"/>
    </row>
    <row r="9" spans="1:7" ht="15.75">
      <c r="A9" s="1" t="s">
        <v>5</v>
      </c>
      <c r="B9" s="1"/>
      <c r="C9" s="1"/>
      <c r="D9" s="1"/>
      <c r="E9" s="1"/>
      <c r="F9" s="1"/>
      <c r="G9" s="1"/>
    </row>
    <row r="10" spans="1:7" ht="15.75" customHeight="1">
      <c r="A10" s="214" t="s">
        <v>227</v>
      </c>
      <c r="B10" s="214"/>
      <c r="C10" s="214"/>
      <c r="D10" s="214"/>
      <c r="E10" s="214"/>
      <c r="F10" s="214"/>
      <c r="G10" s="214"/>
    </row>
    <row r="11" spans="1:7" ht="62.25" customHeight="1">
      <c r="A11" s="214"/>
      <c r="B11" s="214"/>
      <c r="C11" s="214"/>
      <c r="D11" s="214"/>
      <c r="E11" s="214"/>
      <c r="F11" s="214"/>
      <c r="G11" s="214"/>
    </row>
    <row r="12" spans="1:7" ht="15.75" customHeight="1">
      <c r="A12" s="3"/>
      <c r="B12" s="3"/>
      <c r="C12" s="3"/>
      <c r="D12" s="3"/>
      <c r="E12" s="3"/>
      <c r="F12" s="3"/>
    </row>
    <row r="13" spans="1:7" ht="15.75">
      <c r="A13" s="212" t="s">
        <v>6</v>
      </c>
      <c r="B13" s="213"/>
      <c r="C13" s="213"/>
      <c r="D13" s="213"/>
      <c r="E13" s="213"/>
      <c r="F13" s="213"/>
      <c r="G13" s="213"/>
    </row>
    <row r="14" spans="1:7">
      <c r="A14" s="206" t="s">
        <v>7</v>
      </c>
      <c r="B14" s="206"/>
      <c r="C14" s="206"/>
      <c r="D14" s="206"/>
      <c r="E14" s="206"/>
      <c r="F14" s="206"/>
      <c r="G14" s="206"/>
    </row>
    <row r="15" spans="1:7">
      <c r="A15" s="206" t="s">
        <v>8</v>
      </c>
      <c r="B15" s="206"/>
      <c r="C15" s="206"/>
      <c r="D15" s="206"/>
      <c r="E15" s="206"/>
      <c r="F15" s="206"/>
      <c r="G15" s="206"/>
    </row>
    <row r="16" spans="1:7">
      <c r="A16" s="206" t="s">
        <v>9</v>
      </c>
      <c r="B16" s="206"/>
      <c r="C16" s="206"/>
      <c r="D16" s="206"/>
      <c r="E16" s="206"/>
      <c r="F16" s="206"/>
      <c r="G16" s="206"/>
    </row>
    <row r="17" spans="1:28">
      <c r="A17" s="200"/>
      <c r="B17" s="200"/>
      <c r="C17" s="200"/>
      <c r="D17" s="200"/>
      <c r="E17" s="200"/>
      <c r="F17" s="200"/>
      <c r="G17" s="200"/>
    </row>
    <row r="18" spans="1:28">
      <c r="A18" s="124" t="s">
        <v>197</v>
      </c>
      <c r="B18" s="125"/>
      <c r="C18" s="125"/>
      <c r="D18" s="125"/>
      <c r="E18" s="125"/>
      <c r="F18" s="125"/>
      <c r="G18" s="125"/>
      <c r="H18" s="128"/>
      <c r="I18" s="128"/>
    </row>
    <row r="19" spans="1:28">
      <c r="A19" s="275" t="s">
        <v>112</v>
      </c>
      <c r="B19" s="275"/>
      <c r="C19" s="275"/>
      <c r="D19" s="275"/>
      <c r="E19" s="275"/>
      <c r="F19" s="275"/>
      <c r="G19" s="275"/>
      <c r="H19" s="128"/>
      <c r="I19" s="128"/>
    </row>
    <row r="20" spans="1:28" ht="15" customHeight="1">
      <c r="A20" s="276" t="s">
        <v>121</v>
      </c>
      <c r="B20" s="276"/>
      <c r="C20" s="276"/>
      <c r="D20" s="276"/>
      <c r="E20" s="276"/>
      <c r="F20" s="276"/>
      <c r="G20" s="276"/>
      <c r="H20" s="203"/>
      <c r="I20" s="203"/>
    </row>
    <row r="21" spans="1:28">
      <c r="A21" s="257" t="s">
        <v>146</v>
      </c>
      <c r="B21" s="257"/>
      <c r="C21" s="257"/>
      <c r="D21" s="257"/>
      <c r="E21" s="257"/>
      <c r="F21" s="257"/>
      <c r="G21" s="257"/>
      <c r="H21" s="129"/>
      <c r="I21" s="129"/>
      <c r="J21" s="265"/>
      <c r="K21" s="265"/>
      <c r="L21" s="265"/>
      <c r="M21" s="265"/>
      <c r="N21" s="265"/>
    </row>
    <row r="22" spans="1:28" ht="19.5" customHeight="1">
      <c r="A22" s="257" t="s">
        <v>119</v>
      </c>
      <c r="B22" s="257"/>
      <c r="C22" s="257"/>
      <c r="D22" s="257"/>
      <c r="E22" s="257"/>
      <c r="F22" s="257"/>
      <c r="G22" s="257"/>
      <c r="H22" s="129"/>
      <c r="I22" s="129"/>
      <c r="J22" s="266"/>
      <c r="K22" s="266"/>
      <c r="L22" s="266"/>
      <c r="M22" s="266"/>
      <c r="N22" s="266"/>
    </row>
    <row r="23" spans="1:28">
      <c r="A23" s="257" t="s">
        <v>147</v>
      </c>
      <c r="B23" s="257"/>
      <c r="C23" s="257"/>
      <c r="D23" s="257"/>
      <c r="E23" s="257"/>
      <c r="F23" s="257"/>
      <c r="G23" s="257"/>
      <c r="H23" s="129"/>
      <c r="I23" s="129"/>
      <c r="J23" s="25"/>
      <c r="K23" s="25"/>
      <c r="L23" s="25"/>
      <c r="M23" s="25"/>
      <c r="N23" s="25"/>
    </row>
    <row r="24" spans="1:28" s="16" customFormat="1" ht="27" customHeight="1">
      <c r="A24" s="31" t="s">
        <v>16</v>
      </c>
      <c r="B24" s="32" t="s">
        <v>113</v>
      </c>
      <c r="C24" s="18" t="s">
        <v>18</v>
      </c>
      <c r="D24" s="32" t="s">
        <v>19</v>
      </c>
      <c r="E24" s="31" t="s">
        <v>20</v>
      </c>
      <c r="F24" s="32" t="s">
        <v>21</v>
      </c>
      <c r="G24" s="32" t="s">
        <v>22</v>
      </c>
      <c r="H24" s="33"/>
      <c r="I24" s="33"/>
      <c r="Q24" s="199"/>
      <c r="R24" s="199"/>
      <c r="T24" s="33"/>
      <c r="Y24" s="216"/>
      <c r="Z24" s="216"/>
      <c r="AA24" s="216"/>
      <c r="AB24" s="89"/>
    </row>
    <row r="25" spans="1:28">
      <c r="A25" s="126">
        <v>1</v>
      </c>
      <c r="B25" s="17" t="s">
        <v>198</v>
      </c>
      <c r="C25" s="152">
        <v>129</v>
      </c>
      <c r="D25" s="17" t="s">
        <v>40</v>
      </c>
      <c r="E25" s="104"/>
      <c r="F25" s="127">
        <v>9</v>
      </c>
      <c r="G25" s="13">
        <f>E25*F25</f>
        <v>0</v>
      </c>
      <c r="H25" s="105"/>
      <c r="I25" s="105"/>
      <c r="J25" s="105"/>
    </row>
    <row r="26" spans="1:28">
      <c r="A26" s="126">
        <v>2</v>
      </c>
      <c r="B26" s="17" t="s">
        <v>199</v>
      </c>
      <c r="C26" s="152">
        <v>130</v>
      </c>
      <c r="D26" s="17" t="s">
        <v>40</v>
      </c>
      <c r="E26" s="104"/>
      <c r="F26" s="127">
        <v>21</v>
      </c>
      <c r="G26" s="13">
        <f t="shared" ref="G26:G28" si="0">E26*F26</f>
        <v>0</v>
      </c>
      <c r="H26" s="105"/>
      <c r="I26" s="105"/>
      <c r="J26" s="105"/>
    </row>
    <row r="27" spans="1:28">
      <c r="A27" s="126">
        <v>3</v>
      </c>
      <c r="B27" s="17" t="s">
        <v>200</v>
      </c>
      <c r="C27" s="152">
        <v>131</v>
      </c>
      <c r="D27" s="17" t="s">
        <v>40</v>
      </c>
      <c r="E27" s="104"/>
      <c r="F27" s="127">
        <v>11</v>
      </c>
      <c r="G27" s="13">
        <f t="shared" si="0"/>
        <v>0</v>
      </c>
      <c r="H27" s="105"/>
      <c r="I27" s="105"/>
      <c r="J27" s="105"/>
    </row>
    <row r="28" spans="1:28">
      <c r="A28" s="126">
        <v>4</v>
      </c>
      <c r="B28" s="17" t="s">
        <v>201</v>
      </c>
      <c r="C28" s="152">
        <v>132</v>
      </c>
      <c r="D28" s="17" t="s">
        <v>40</v>
      </c>
      <c r="E28" s="104"/>
      <c r="F28" s="127">
        <v>11</v>
      </c>
      <c r="G28" s="13">
        <f t="shared" si="0"/>
        <v>0</v>
      </c>
      <c r="H28" s="105"/>
      <c r="I28" s="105"/>
      <c r="J28" s="105"/>
    </row>
    <row r="29" spans="1:28">
      <c r="C29" s="37"/>
      <c r="E29" s="220" t="s">
        <v>22</v>
      </c>
      <c r="F29" s="221"/>
      <c r="G29" s="13">
        <f>SUM(G25:G28)</f>
        <v>0</v>
      </c>
    </row>
    <row r="30" spans="1:28">
      <c r="C30" s="37"/>
      <c r="E30" s="220" t="s">
        <v>15</v>
      </c>
      <c r="F30" s="221"/>
      <c r="G30" s="13">
        <f>G31-G29</f>
        <v>0</v>
      </c>
    </row>
    <row r="31" spans="1:28">
      <c r="C31" s="37"/>
      <c r="E31" s="222" t="s">
        <v>203</v>
      </c>
      <c r="F31" s="223"/>
      <c r="G31" s="13">
        <f>G29*1.13</f>
        <v>0</v>
      </c>
    </row>
    <row r="32" spans="1:28" s="111" customFormat="1">
      <c r="A32" s="110"/>
      <c r="B32" s="110"/>
      <c r="C32" s="110"/>
      <c r="D32" s="110"/>
      <c r="E32" s="110"/>
      <c r="F32" s="110"/>
      <c r="G32" s="110"/>
      <c r="H32" s="110"/>
      <c r="I32" s="110"/>
      <c r="J32" s="44"/>
      <c r="K32" s="44"/>
      <c r="L32" s="44"/>
      <c r="M32" s="44"/>
      <c r="N32" s="44"/>
    </row>
    <row r="33" spans="1:28">
      <c r="A33" s="236" t="s">
        <v>118</v>
      </c>
      <c r="B33" s="236"/>
      <c r="C33" s="236"/>
      <c r="D33" s="236"/>
      <c r="E33" s="236"/>
      <c r="F33" s="236"/>
      <c r="G33" s="236"/>
    </row>
    <row r="34" spans="1:28">
      <c r="A34" s="236" t="s">
        <v>119</v>
      </c>
      <c r="B34" s="236"/>
      <c r="C34" s="236"/>
      <c r="D34" s="236"/>
      <c r="E34" s="236"/>
      <c r="F34" s="236"/>
      <c r="G34" s="236"/>
    </row>
    <row r="35" spans="1:28">
      <c r="A35" s="236" t="s">
        <v>120</v>
      </c>
      <c r="B35" s="236"/>
      <c r="C35" s="236"/>
      <c r="D35" s="236"/>
      <c r="E35" s="236"/>
      <c r="F35" s="236"/>
      <c r="G35" s="236"/>
    </row>
    <row r="36" spans="1:28" s="16" customFormat="1" ht="27" customHeight="1">
      <c r="A36" s="31" t="s">
        <v>16</v>
      </c>
      <c r="B36" s="32" t="s">
        <v>113</v>
      </c>
      <c r="C36" s="18" t="s">
        <v>18</v>
      </c>
      <c r="D36" s="32" t="s">
        <v>19</v>
      </c>
      <c r="E36" s="31" t="s">
        <v>20</v>
      </c>
      <c r="F36" s="32" t="s">
        <v>21</v>
      </c>
      <c r="G36" s="32" t="s">
        <v>22</v>
      </c>
      <c r="H36" s="33"/>
      <c r="I36" s="33"/>
      <c r="Q36" s="55"/>
      <c r="R36" s="55"/>
      <c r="T36" s="33"/>
      <c r="Y36" s="216"/>
      <c r="Z36" s="216"/>
      <c r="AA36" s="216"/>
      <c r="AB36" s="89"/>
    </row>
    <row r="37" spans="1:28">
      <c r="A37" s="12">
        <v>1</v>
      </c>
      <c r="B37" s="17" t="s">
        <v>198</v>
      </c>
      <c r="C37" s="152">
        <v>129</v>
      </c>
      <c r="D37" s="17" t="s">
        <v>40</v>
      </c>
      <c r="E37" s="108"/>
      <c r="F37" s="109">
        <v>9</v>
      </c>
      <c r="G37" s="13">
        <f>E37*F37</f>
        <v>0</v>
      </c>
    </row>
    <row r="38" spans="1:28">
      <c r="A38" s="12">
        <v>2</v>
      </c>
      <c r="B38" s="17" t="s">
        <v>199</v>
      </c>
      <c r="C38" s="152">
        <v>130</v>
      </c>
      <c r="D38" s="17" t="s">
        <v>40</v>
      </c>
      <c r="E38" s="108"/>
      <c r="F38" s="109">
        <v>21</v>
      </c>
      <c r="G38" s="13">
        <f t="shared" ref="G38:G40" si="1">E38*F38</f>
        <v>0</v>
      </c>
    </row>
    <row r="39" spans="1:28">
      <c r="A39" s="12">
        <v>3</v>
      </c>
      <c r="B39" s="17" t="s">
        <v>200</v>
      </c>
      <c r="C39" s="152">
        <v>131</v>
      </c>
      <c r="D39" s="17" t="s">
        <v>40</v>
      </c>
      <c r="E39" s="108"/>
      <c r="F39" s="109">
        <v>11</v>
      </c>
      <c r="G39" s="13">
        <f t="shared" si="1"/>
        <v>0</v>
      </c>
    </row>
    <row r="40" spans="1:28">
      <c r="A40" s="12">
        <v>4</v>
      </c>
      <c r="B40" s="17" t="s">
        <v>201</v>
      </c>
      <c r="C40" s="152">
        <v>132</v>
      </c>
      <c r="D40" s="17" t="s">
        <v>40</v>
      </c>
      <c r="E40" s="108"/>
      <c r="F40" s="109">
        <v>11</v>
      </c>
      <c r="G40" s="13">
        <f t="shared" si="1"/>
        <v>0</v>
      </c>
    </row>
    <row r="41" spans="1:28">
      <c r="C41" s="37"/>
      <c r="E41" s="52" t="s">
        <v>22</v>
      </c>
      <c r="F41" s="53"/>
      <c r="G41" s="13">
        <f>SUM(G37:G40)</f>
        <v>0</v>
      </c>
    </row>
    <row r="42" spans="1:28">
      <c r="C42" s="37"/>
      <c r="E42" s="52" t="s">
        <v>15</v>
      </c>
      <c r="F42" s="53"/>
      <c r="G42" s="13">
        <f>G43-G41</f>
        <v>0</v>
      </c>
    </row>
    <row r="43" spans="1:28">
      <c r="C43" s="37"/>
      <c r="E43" s="277" t="s">
        <v>203</v>
      </c>
      <c r="F43" s="278"/>
      <c r="G43" s="13">
        <f>G41*1.13</f>
        <v>0</v>
      </c>
    </row>
    <row r="44" spans="1:28">
      <c r="C44" s="37"/>
      <c r="E44" s="119"/>
      <c r="F44" s="119"/>
      <c r="G44" s="120"/>
    </row>
    <row r="45" spans="1:28" s="63" customFormat="1">
      <c r="A45" s="245" t="s">
        <v>122</v>
      </c>
      <c r="B45" s="245"/>
      <c r="C45" s="245"/>
      <c r="D45" s="245"/>
      <c r="E45" s="245"/>
      <c r="F45" s="245"/>
      <c r="G45" s="245"/>
      <c r="H45" s="62"/>
      <c r="I45" s="61"/>
      <c r="J45" s="243"/>
      <c r="K45" s="243"/>
      <c r="L45" s="243"/>
      <c r="M45" s="243"/>
      <c r="N45" s="243"/>
    </row>
    <row r="46" spans="1:28" s="63" customFormat="1" ht="19.5" customHeight="1">
      <c r="A46" s="245" t="s">
        <v>123</v>
      </c>
      <c r="B46" s="245"/>
      <c r="C46" s="245"/>
      <c r="D46" s="245"/>
      <c r="E46" s="245"/>
      <c r="F46" s="245"/>
      <c r="G46" s="245"/>
      <c r="H46" s="64"/>
      <c r="I46" s="65"/>
      <c r="J46" s="244"/>
      <c r="K46" s="244"/>
      <c r="L46" s="244"/>
      <c r="M46" s="244"/>
      <c r="N46" s="244"/>
    </row>
    <row r="47" spans="1:28" s="63" customFormat="1">
      <c r="A47" s="245" t="s">
        <v>124</v>
      </c>
      <c r="B47" s="245"/>
      <c r="C47" s="245"/>
      <c r="D47" s="245"/>
      <c r="E47" s="245"/>
      <c r="F47" s="245"/>
      <c r="G47" s="245"/>
      <c r="H47" s="64"/>
      <c r="I47" s="61"/>
      <c r="J47" s="64"/>
      <c r="K47" s="64"/>
      <c r="L47" s="64"/>
      <c r="M47" s="64"/>
      <c r="N47" s="64"/>
    </row>
    <row r="48" spans="1:28" s="16" customFormat="1" ht="27" customHeight="1">
      <c r="A48" s="31" t="s">
        <v>16</v>
      </c>
      <c r="B48" s="32" t="s">
        <v>113</v>
      </c>
      <c r="C48" s="18" t="s">
        <v>18</v>
      </c>
      <c r="D48" s="32" t="s">
        <v>19</v>
      </c>
      <c r="E48" s="31" t="s">
        <v>20</v>
      </c>
      <c r="F48" s="32" t="s">
        <v>21</v>
      </c>
      <c r="G48" s="32" t="s">
        <v>22</v>
      </c>
      <c r="H48" s="33"/>
      <c r="I48" s="33"/>
      <c r="Q48" s="199"/>
      <c r="R48" s="199"/>
      <c r="T48" s="33"/>
      <c r="Y48" s="216"/>
      <c r="Z48" s="216"/>
      <c r="AA48" s="216"/>
      <c r="AB48" s="89"/>
    </row>
    <row r="49" spans="1:9" s="63" customFormat="1">
      <c r="A49" s="67">
        <v>1</v>
      </c>
      <c r="B49" s="17" t="s">
        <v>198</v>
      </c>
      <c r="C49" s="152">
        <v>129</v>
      </c>
      <c r="D49" s="17" t="s">
        <v>40</v>
      </c>
      <c r="E49" s="67"/>
      <c r="F49" s="109">
        <v>200</v>
      </c>
      <c r="G49" s="13">
        <f>E49*F49</f>
        <v>0</v>
      </c>
      <c r="I49" s="69"/>
    </row>
    <row r="50" spans="1:9" s="63" customFormat="1">
      <c r="A50" s="67">
        <v>2</v>
      </c>
      <c r="B50" s="17" t="s">
        <v>199</v>
      </c>
      <c r="C50" s="152">
        <v>130</v>
      </c>
      <c r="D50" s="17" t="s">
        <v>40</v>
      </c>
      <c r="E50" s="67"/>
      <c r="F50" s="109">
        <v>150</v>
      </c>
      <c r="G50" s="13">
        <f t="shared" ref="G50:G53" si="2">E50*F50</f>
        <v>0</v>
      </c>
      <c r="I50" s="69"/>
    </row>
    <row r="51" spans="1:9" s="63" customFormat="1">
      <c r="A51" s="67">
        <v>3</v>
      </c>
      <c r="B51" s="17" t="s">
        <v>200</v>
      </c>
      <c r="C51" s="152">
        <v>131</v>
      </c>
      <c r="D51" s="17" t="s">
        <v>40</v>
      </c>
      <c r="E51" s="67"/>
      <c r="F51" s="109">
        <v>50</v>
      </c>
      <c r="G51" s="13">
        <f t="shared" si="2"/>
        <v>0</v>
      </c>
      <c r="I51" s="69"/>
    </row>
    <row r="52" spans="1:9" s="63" customFormat="1">
      <c r="A52" s="67">
        <v>4</v>
      </c>
      <c r="B52" s="17" t="s">
        <v>201</v>
      </c>
      <c r="C52" s="152">
        <v>132</v>
      </c>
      <c r="D52" s="17" t="s">
        <v>40</v>
      </c>
      <c r="E52" s="67"/>
      <c r="F52" s="109">
        <v>100</v>
      </c>
      <c r="G52" s="13">
        <f t="shared" si="2"/>
        <v>0</v>
      </c>
      <c r="I52" s="69"/>
    </row>
    <row r="53" spans="1:9" s="63" customFormat="1">
      <c r="A53" s="67">
        <v>5</v>
      </c>
      <c r="B53" s="17" t="s">
        <v>202</v>
      </c>
      <c r="C53" s="152">
        <v>133</v>
      </c>
      <c r="D53" s="17" t="s">
        <v>40</v>
      </c>
      <c r="E53" s="67"/>
      <c r="F53" s="109">
        <v>100</v>
      </c>
      <c r="G53" s="13">
        <f t="shared" si="2"/>
        <v>0</v>
      </c>
      <c r="I53" s="69"/>
    </row>
    <row r="54" spans="1:9" s="63" customFormat="1">
      <c r="D54" s="248" t="s">
        <v>52</v>
      </c>
      <c r="E54" s="248"/>
      <c r="F54" s="248"/>
      <c r="G54" s="13">
        <f>SUM(G49:G53)</f>
        <v>0</v>
      </c>
      <c r="I54" s="69"/>
    </row>
    <row r="55" spans="1:9" s="63" customFormat="1">
      <c r="D55" s="248" t="s">
        <v>15</v>
      </c>
      <c r="E55" s="248"/>
      <c r="F55" s="248"/>
      <c r="G55" s="13">
        <f>G56-G54</f>
        <v>0</v>
      </c>
      <c r="I55" s="69"/>
    </row>
    <row r="56" spans="1:9" s="63" customFormat="1">
      <c r="D56" s="248" t="s">
        <v>203</v>
      </c>
      <c r="E56" s="248"/>
      <c r="F56" s="248"/>
      <c r="G56" s="13">
        <f>G54*1.13</f>
        <v>0</v>
      </c>
      <c r="I56" s="69"/>
    </row>
  </sheetData>
  <mergeCells count="31">
    <mergeCell ref="A46:G46"/>
    <mergeCell ref="J46:N46"/>
    <mergeCell ref="A47:G47"/>
    <mergeCell ref="A23:G23"/>
    <mergeCell ref="E43:F43"/>
    <mergeCell ref="A45:G45"/>
    <mergeCell ref="J45:N45"/>
    <mergeCell ref="A33:G33"/>
    <mergeCell ref="A34:G34"/>
    <mergeCell ref="A35:G35"/>
    <mergeCell ref="Y48:AA48"/>
    <mergeCell ref="D54:F54"/>
    <mergeCell ref="D55:F55"/>
    <mergeCell ref="D56:F56"/>
    <mergeCell ref="A16:G16"/>
    <mergeCell ref="A21:G21"/>
    <mergeCell ref="J21:N21"/>
    <mergeCell ref="A22:G22"/>
    <mergeCell ref="J22:N22"/>
    <mergeCell ref="A19:G19"/>
    <mergeCell ref="Y24:AA24"/>
    <mergeCell ref="E29:F29"/>
    <mergeCell ref="E30:F30"/>
    <mergeCell ref="E31:F31"/>
    <mergeCell ref="Y36:AA36"/>
    <mergeCell ref="A20:G20"/>
    <mergeCell ref="A15:G15"/>
    <mergeCell ref="A1:G1"/>
    <mergeCell ref="A13:G13"/>
    <mergeCell ref="A14:G14"/>
    <mergeCell ref="A10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7"/>
  <sheetViews>
    <sheetView workbookViewId="0">
      <selection activeCell="A10" sqref="A10:G11"/>
    </sheetView>
  </sheetViews>
  <sheetFormatPr defaultRowHeight="15"/>
  <cols>
    <col min="1" max="1" width="5.42578125" customWidth="1"/>
    <col min="2" max="2" width="33.28515625" bestFit="1" customWidth="1"/>
    <col min="3" max="3" width="7.85546875" customWidth="1"/>
    <col min="4" max="4" width="10.5703125" customWidth="1"/>
    <col min="5" max="5" width="10.85546875" customWidth="1"/>
    <col min="6" max="6" width="10.7109375" bestFit="1" customWidth="1"/>
    <col min="7" max="7" width="14.140625" customWidth="1"/>
    <col min="8" max="8" width="10.7109375" customWidth="1"/>
    <col min="9" max="9" width="13" customWidth="1"/>
  </cols>
  <sheetData>
    <row r="1" spans="1:8" ht="15.75">
      <c r="A1" s="210" t="s">
        <v>228</v>
      </c>
      <c r="B1" s="210"/>
      <c r="C1" s="210"/>
      <c r="D1" s="210"/>
      <c r="E1" s="210"/>
      <c r="F1" s="210"/>
      <c r="G1" s="210"/>
    </row>
    <row r="2" spans="1:8" ht="15.75">
      <c r="A2" s="1" t="s">
        <v>1</v>
      </c>
      <c r="B2" s="1"/>
      <c r="C2" s="1"/>
      <c r="D2" s="1"/>
      <c r="E2" s="1"/>
      <c r="F2" s="1"/>
      <c r="G2" s="1"/>
    </row>
    <row r="3" spans="1:8" ht="13.5" customHeight="1">
      <c r="A3" s="1"/>
      <c r="B3" s="1"/>
      <c r="C3" s="1"/>
      <c r="D3" s="1"/>
      <c r="E3" s="2" t="s">
        <v>204</v>
      </c>
      <c r="F3" s="1"/>
      <c r="G3" s="1"/>
    </row>
    <row r="4" spans="1:8" ht="15.75">
      <c r="A4" s="1"/>
      <c r="B4" s="1"/>
      <c r="C4" s="1"/>
      <c r="D4" s="1"/>
      <c r="F4" s="1"/>
      <c r="G4" s="1"/>
    </row>
    <row r="5" spans="1:8" ht="15.75">
      <c r="A5" s="1"/>
      <c r="B5" s="1"/>
      <c r="C5" s="1"/>
      <c r="D5" s="1"/>
      <c r="E5" s="1"/>
      <c r="F5" s="1"/>
      <c r="G5" s="1"/>
    </row>
    <row r="6" spans="1:8" ht="15.75">
      <c r="A6" s="1" t="s">
        <v>2</v>
      </c>
      <c r="B6" s="1"/>
      <c r="C6" s="1"/>
      <c r="D6" s="1"/>
      <c r="E6" s="1"/>
      <c r="F6" s="1"/>
      <c r="G6" s="1"/>
    </row>
    <row r="7" spans="1:8" ht="15.75">
      <c r="A7" s="1" t="s">
        <v>3</v>
      </c>
      <c r="B7" s="1"/>
      <c r="C7" s="1"/>
      <c r="D7" s="1"/>
      <c r="E7" s="1"/>
      <c r="F7" s="1"/>
      <c r="G7" s="1"/>
    </row>
    <row r="8" spans="1:8" ht="15.75">
      <c r="A8" s="1" t="s">
        <v>4</v>
      </c>
      <c r="B8" s="1"/>
      <c r="C8" s="1"/>
      <c r="D8" s="1"/>
      <c r="E8" s="1"/>
      <c r="F8" s="1"/>
      <c r="G8" s="1"/>
    </row>
    <row r="9" spans="1:8" ht="15.75">
      <c r="A9" s="1" t="s">
        <v>5</v>
      </c>
      <c r="B9" s="1"/>
      <c r="C9" s="1"/>
      <c r="D9" s="1"/>
      <c r="E9" s="1"/>
      <c r="F9" s="1"/>
      <c r="G9" s="1"/>
    </row>
    <row r="10" spans="1:8" ht="34.5" customHeight="1">
      <c r="A10" s="214" t="s">
        <v>227</v>
      </c>
      <c r="B10" s="214"/>
      <c r="C10" s="214"/>
      <c r="D10" s="214"/>
      <c r="E10" s="214"/>
      <c r="F10" s="214"/>
      <c r="G10" s="214"/>
    </row>
    <row r="11" spans="1:8" ht="57" customHeight="1">
      <c r="A11" s="214"/>
      <c r="B11" s="214"/>
      <c r="C11" s="214"/>
      <c r="D11" s="214"/>
      <c r="E11" s="214"/>
      <c r="F11" s="214"/>
      <c r="G11" s="214"/>
    </row>
    <row r="12" spans="1:8" ht="15.75">
      <c r="A12" s="3"/>
      <c r="B12" s="211" t="s">
        <v>99</v>
      </c>
      <c r="C12" s="211"/>
      <c r="D12" s="211"/>
      <c r="E12" s="211"/>
      <c r="F12" s="211"/>
      <c r="G12" s="211"/>
      <c r="H12" s="211"/>
    </row>
    <row r="13" spans="1:8" ht="15.75">
      <c r="A13" s="212" t="s">
        <v>6</v>
      </c>
      <c r="B13" s="213"/>
      <c r="C13" s="213"/>
      <c r="D13" s="213"/>
      <c r="E13" s="213"/>
      <c r="F13" s="213"/>
      <c r="G13" s="213"/>
    </row>
    <row r="14" spans="1:8">
      <c r="A14" s="206" t="s">
        <v>7</v>
      </c>
      <c r="B14" s="206"/>
      <c r="C14" s="206"/>
      <c r="D14" s="206"/>
      <c r="E14" s="206"/>
      <c r="F14" s="206"/>
      <c r="G14" s="206"/>
    </row>
    <row r="15" spans="1:8">
      <c r="A15" s="206" t="s">
        <v>8</v>
      </c>
      <c r="B15" s="206"/>
      <c r="C15" s="206"/>
      <c r="D15" s="206"/>
      <c r="E15" s="206"/>
      <c r="F15" s="206"/>
      <c r="G15" s="206"/>
    </row>
    <row r="16" spans="1:8">
      <c r="A16" s="206" t="s">
        <v>9</v>
      </c>
      <c r="B16" s="206"/>
      <c r="C16" s="206"/>
      <c r="D16" s="206"/>
      <c r="E16" s="206"/>
      <c r="F16" s="206"/>
      <c r="G16" s="206"/>
    </row>
    <row r="17" spans="1:12" ht="15" customHeight="1">
      <c r="A17" s="15"/>
      <c r="B17" s="15"/>
      <c r="C17" s="15"/>
      <c r="D17" s="15"/>
      <c r="E17" s="15"/>
      <c r="F17" s="15"/>
      <c r="G17" s="15"/>
    </row>
    <row r="20" spans="1:12">
      <c r="A20" s="236" t="s">
        <v>211</v>
      </c>
      <c r="B20" s="236"/>
      <c r="C20" s="236"/>
      <c r="D20" s="236"/>
      <c r="E20" s="236"/>
      <c r="F20" s="236"/>
      <c r="G20" s="236"/>
      <c r="L20" s="50"/>
    </row>
    <row r="21" spans="1:12">
      <c r="A21" s="236" t="s">
        <v>119</v>
      </c>
      <c r="B21" s="236"/>
      <c r="C21" s="236"/>
      <c r="D21" s="236"/>
      <c r="E21" s="236"/>
      <c r="F21" s="236"/>
      <c r="G21" s="236"/>
    </row>
    <row r="22" spans="1:12">
      <c r="A22" s="236" t="s">
        <v>120</v>
      </c>
      <c r="B22" s="236"/>
      <c r="C22" s="236"/>
      <c r="D22" s="236"/>
      <c r="E22" s="236"/>
      <c r="F22" s="236"/>
      <c r="G22" s="236"/>
    </row>
    <row r="23" spans="1:12">
      <c r="A23" s="110"/>
      <c r="B23" s="110"/>
      <c r="C23" s="110"/>
      <c r="D23" s="110"/>
      <c r="E23" s="110"/>
      <c r="F23" s="110"/>
      <c r="G23" s="110"/>
    </row>
    <row r="24" spans="1:12">
      <c r="A24" s="237" t="s">
        <v>110</v>
      </c>
      <c r="B24" s="237"/>
      <c r="C24" s="237"/>
      <c r="D24" s="237"/>
      <c r="E24" s="237"/>
      <c r="F24" s="237"/>
      <c r="G24" s="237"/>
    </row>
    <row r="25" spans="1:12">
      <c r="A25" s="224" t="s">
        <v>111</v>
      </c>
      <c r="B25" s="224"/>
      <c r="C25" s="224"/>
      <c r="D25" s="224"/>
      <c r="E25" s="224"/>
      <c r="F25" s="224"/>
      <c r="G25" s="224"/>
    </row>
    <row r="26" spans="1:12">
      <c r="A26" s="224" t="s">
        <v>112</v>
      </c>
      <c r="B26" s="224"/>
      <c r="C26" s="224"/>
      <c r="D26" s="224"/>
      <c r="E26" s="224"/>
      <c r="F26" s="224"/>
      <c r="G26" s="224"/>
      <c r="L26" s="50"/>
    </row>
    <row r="27" spans="1:12">
      <c r="A27" s="242" t="s">
        <v>121</v>
      </c>
      <c r="B27" s="242"/>
      <c r="C27" s="242"/>
      <c r="D27" s="242"/>
      <c r="E27" s="242"/>
      <c r="F27" s="242"/>
      <c r="G27" s="242"/>
    </row>
    <row r="28" spans="1:12" s="5" customFormat="1" ht="30">
      <c r="A28" s="39" t="s">
        <v>16</v>
      </c>
      <c r="B28" s="39" t="s">
        <v>17</v>
      </c>
      <c r="C28" s="39" t="s">
        <v>18</v>
      </c>
      <c r="D28" s="39" t="s">
        <v>19</v>
      </c>
      <c r="E28" s="57" t="s">
        <v>20</v>
      </c>
      <c r="F28" s="39" t="s">
        <v>21</v>
      </c>
      <c r="G28" s="39" t="s">
        <v>22</v>
      </c>
    </row>
    <row r="29" spans="1:12">
      <c r="A29" s="38">
        <v>1</v>
      </c>
      <c r="B29" s="17" t="s">
        <v>64</v>
      </c>
      <c r="C29" s="151">
        <v>1</v>
      </c>
      <c r="D29" s="17" t="s">
        <v>100</v>
      </c>
      <c r="E29" s="58"/>
      <c r="F29" s="162">
        <v>20</v>
      </c>
      <c r="G29" s="13">
        <f>E29*F29</f>
        <v>0</v>
      </c>
    </row>
    <row r="30" spans="1:12" ht="30">
      <c r="A30" s="38">
        <v>2</v>
      </c>
      <c r="B30" s="17" t="s">
        <v>23</v>
      </c>
      <c r="C30" s="152">
        <v>2</v>
      </c>
      <c r="D30" s="17" t="s">
        <v>100</v>
      </c>
      <c r="E30" s="58"/>
      <c r="F30" s="162">
        <v>20</v>
      </c>
      <c r="G30" s="13">
        <f t="shared" ref="G30:G93" si="0">E30*F30</f>
        <v>0</v>
      </c>
    </row>
    <row r="31" spans="1:12" ht="45">
      <c r="A31" s="38">
        <v>3</v>
      </c>
      <c r="B31" s="17" t="s">
        <v>24</v>
      </c>
      <c r="C31" s="151">
        <v>3</v>
      </c>
      <c r="D31" s="17" t="s">
        <v>100</v>
      </c>
      <c r="E31" s="58"/>
      <c r="F31" s="162">
        <v>10</v>
      </c>
      <c r="G31" s="13">
        <f t="shared" si="0"/>
        <v>0</v>
      </c>
    </row>
    <row r="32" spans="1:12" ht="30">
      <c r="A32" s="38">
        <v>4</v>
      </c>
      <c r="B32" s="17" t="s">
        <v>25</v>
      </c>
      <c r="C32" s="152">
        <v>4</v>
      </c>
      <c r="D32" s="17" t="s">
        <v>100</v>
      </c>
      <c r="E32" s="58"/>
      <c r="F32" s="162">
        <v>10</v>
      </c>
      <c r="G32" s="13">
        <f t="shared" si="0"/>
        <v>0</v>
      </c>
    </row>
    <row r="33" spans="1:7" ht="30">
      <c r="A33" s="38">
        <v>5</v>
      </c>
      <c r="B33" s="17" t="s">
        <v>26</v>
      </c>
      <c r="C33" s="151">
        <v>5</v>
      </c>
      <c r="D33" s="17" t="s">
        <v>100</v>
      </c>
      <c r="E33" s="58"/>
      <c r="F33" s="162">
        <v>130</v>
      </c>
      <c r="G33" s="13">
        <f t="shared" si="0"/>
        <v>0</v>
      </c>
    </row>
    <row r="34" spans="1:7">
      <c r="A34" s="38">
        <v>6</v>
      </c>
      <c r="B34" s="17" t="s">
        <v>27</v>
      </c>
      <c r="C34" s="152">
        <v>6</v>
      </c>
      <c r="D34" s="17" t="s">
        <v>100</v>
      </c>
      <c r="E34" s="58"/>
      <c r="F34" s="162">
        <v>150</v>
      </c>
      <c r="G34" s="13">
        <f t="shared" si="0"/>
        <v>0</v>
      </c>
    </row>
    <row r="35" spans="1:7">
      <c r="A35" s="38">
        <v>7</v>
      </c>
      <c r="B35" s="17" t="s">
        <v>65</v>
      </c>
      <c r="C35" s="151">
        <v>7</v>
      </c>
      <c r="D35" s="17" t="s">
        <v>100</v>
      </c>
      <c r="E35" s="58"/>
      <c r="F35" s="162">
        <v>2</v>
      </c>
      <c r="G35" s="13">
        <f t="shared" si="0"/>
        <v>0</v>
      </c>
    </row>
    <row r="36" spans="1:7" ht="30">
      <c r="A36" s="38">
        <v>8</v>
      </c>
      <c r="B36" s="17" t="s">
        <v>28</v>
      </c>
      <c r="C36" s="152">
        <v>8</v>
      </c>
      <c r="D36" s="17" t="s">
        <v>100</v>
      </c>
      <c r="E36" s="58"/>
      <c r="F36" s="162">
        <v>10</v>
      </c>
      <c r="G36" s="13">
        <f t="shared" si="0"/>
        <v>0</v>
      </c>
    </row>
    <row r="37" spans="1:7" ht="30">
      <c r="A37" s="38">
        <v>9</v>
      </c>
      <c r="B37" s="17" t="s">
        <v>29</v>
      </c>
      <c r="C37" s="151">
        <v>9</v>
      </c>
      <c r="D37" s="17" t="s">
        <v>100</v>
      </c>
      <c r="E37" s="58"/>
      <c r="F37" s="162">
        <v>150</v>
      </c>
      <c r="G37" s="13">
        <f t="shared" si="0"/>
        <v>0</v>
      </c>
    </row>
    <row r="38" spans="1:7" ht="30">
      <c r="A38" s="38">
        <v>10</v>
      </c>
      <c r="B38" s="17" t="s">
        <v>101</v>
      </c>
      <c r="C38" s="152">
        <v>10</v>
      </c>
      <c r="D38" s="17" t="s">
        <v>100</v>
      </c>
      <c r="E38" s="58"/>
      <c r="F38" s="162">
        <v>250</v>
      </c>
      <c r="G38" s="13">
        <f t="shared" si="0"/>
        <v>0</v>
      </c>
    </row>
    <row r="39" spans="1:7" ht="30">
      <c r="A39" s="38">
        <v>11</v>
      </c>
      <c r="B39" s="17" t="s">
        <v>66</v>
      </c>
      <c r="C39" s="151">
        <v>11</v>
      </c>
      <c r="D39" s="17" t="s">
        <v>100</v>
      </c>
      <c r="E39" s="58"/>
      <c r="F39" s="162">
        <v>2</v>
      </c>
      <c r="G39" s="13">
        <f t="shared" si="0"/>
        <v>0</v>
      </c>
    </row>
    <row r="40" spans="1:7" ht="30">
      <c r="A40" s="38">
        <v>12</v>
      </c>
      <c r="B40" s="17" t="s">
        <v>30</v>
      </c>
      <c r="C40" s="152">
        <v>12</v>
      </c>
      <c r="D40" s="17" t="s">
        <v>100</v>
      </c>
      <c r="E40" s="58"/>
      <c r="F40" s="162">
        <v>70</v>
      </c>
      <c r="G40" s="13">
        <f t="shared" si="0"/>
        <v>0</v>
      </c>
    </row>
    <row r="41" spans="1:7" ht="30">
      <c r="A41" s="38">
        <v>13</v>
      </c>
      <c r="B41" s="17" t="s">
        <v>31</v>
      </c>
      <c r="C41" s="151">
        <v>13</v>
      </c>
      <c r="D41" s="17" t="s">
        <v>100</v>
      </c>
      <c r="E41" s="58"/>
      <c r="F41" s="162">
        <v>30</v>
      </c>
      <c r="G41" s="13">
        <f t="shared" si="0"/>
        <v>0</v>
      </c>
    </row>
    <row r="42" spans="1:7" ht="30">
      <c r="A42" s="38">
        <v>14</v>
      </c>
      <c r="B42" s="17" t="s">
        <v>67</v>
      </c>
      <c r="C42" s="152">
        <v>14</v>
      </c>
      <c r="D42" s="17" t="s">
        <v>100</v>
      </c>
      <c r="E42" s="58"/>
      <c r="F42" s="162">
        <v>10</v>
      </c>
      <c r="G42" s="13">
        <f t="shared" si="0"/>
        <v>0</v>
      </c>
    </row>
    <row r="43" spans="1:7">
      <c r="A43" s="38">
        <v>15</v>
      </c>
      <c r="B43" s="17" t="s">
        <v>68</v>
      </c>
      <c r="C43" s="151">
        <v>15</v>
      </c>
      <c r="D43" s="17" t="s">
        <v>100</v>
      </c>
      <c r="E43" s="58"/>
      <c r="F43" s="162">
        <v>5</v>
      </c>
      <c r="G43" s="13">
        <f t="shared" si="0"/>
        <v>0</v>
      </c>
    </row>
    <row r="44" spans="1:7" ht="45">
      <c r="A44" s="38">
        <v>16</v>
      </c>
      <c r="B44" s="17" t="s">
        <v>69</v>
      </c>
      <c r="C44" s="152">
        <v>16</v>
      </c>
      <c r="D44" s="17" t="s">
        <v>100</v>
      </c>
      <c r="E44" s="58"/>
      <c r="F44" s="162">
        <v>80</v>
      </c>
      <c r="G44" s="13">
        <f t="shared" si="0"/>
        <v>0</v>
      </c>
    </row>
    <row r="45" spans="1:7">
      <c r="A45" s="38">
        <v>17</v>
      </c>
      <c r="B45" s="17" t="s">
        <v>70</v>
      </c>
      <c r="C45" s="151">
        <v>17</v>
      </c>
      <c r="D45" s="17" t="s">
        <v>100</v>
      </c>
      <c r="E45" s="58"/>
      <c r="F45" s="162">
        <v>5</v>
      </c>
      <c r="G45" s="13">
        <f t="shared" si="0"/>
        <v>0</v>
      </c>
    </row>
    <row r="46" spans="1:7">
      <c r="A46" s="38">
        <v>18</v>
      </c>
      <c r="B46" s="17" t="s">
        <v>71</v>
      </c>
      <c r="C46" s="152">
        <v>18</v>
      </c>
      <c r="D46" s="17" t="s">
        <v>100</v>
      </c>
      <c r="E46" s="58"/>
      <c r="F46" s="162">
        <v>7</v>
      </c>
      <c r="G46" s="13">
        <f t="shared" si="0"/>
        <v>0</v>
      </c>
    </row>
    <row r="47" spans="1:7" ht="30">
      <c r="A47" s="38">
        <v>19</v>
      </c>
      <c r="B47" s="17" t="s">
        <v>72</v>
      </c>
      <c r="C47" s="151">
        <v>19</v>
      </c>
      <c r="D47" s="17" t="s">
        <v>100</v>
      </c>
      <c r="E47" s="58"/>
      <c r="F47" s="162">
        <v>30</v>
      </c>
      <c r="G47" s="13">
        <f t="shared" si="0"/>
        <v>0</v>
      </c>
    </row>
    <row r="48" spans="1:7" ht="30">
      <c r="A48" s="38">
        <v>20</v>
      </c>
      <c r="B48" s="17" t="s">
        <v>32</v>
      </c>
      <c r="C48" s="152">
        <v>20</v>
      </c>
      <c r="D48" s="17" t="s">
        <v>100</v>
      </c>
      <c r="E48" s="58"/>
      <c r="F48" s="162">
        <v>500</v>
      </c>
      <c r="G48" s="13">
        <f t="shared" si="0"/>
        <v>0</v>
      </c>
    </row>
    <row r="49" spans="1:7" ht="30">
      <c r="A49" s="38">
        <v>21</v>
      </c>
      <c r="B49" s="17" t="s">
        <v>129</v>
      </c>
      <c r="C49" s="151">
        <v>21</v>
      </c>
      <c r="D49" s="17" t="s">
        <v>100</v>
      </c>
      <c r="E49" s="58"/>
      <c r="F49" s="162">
        <v>250</v>
      </c>
      <c r="G49" s="13">
        <f t="shared" si="0"/>
        <v>0</v>
      </c>
    </row>
    <row r="50" spans="1:7" ht="30">
      <c r="A50" s="38">
        <v>22</v>
      </c>
      <c r="B50" s="17" t="s">
        <v>33</v>
      </c>
      <c r="C50" s="152">
        <v>22</v>
      </c>
      <c r="D50" s="17" t="s">
        <v>100</v>
      </c>
      <c r="E50" s="58"/>
      <c r="F50" s="162">
        <v>40</v>
      </c>
      <c r="G50" s="13">
        <f t="shared" si="0"/>
        <v>0</v>
      </c>
    </row>
    <row r="51" spans="1:7" ht="30">
      <c r="A51" s="38">
        <v>23</v>
      </c>
      <c r="B51" s="17" t="s">
        <v>34</v>
      </c>
      <c r="C51" s="151">
        <v>23</v>
      </c>
      <c r="D51" s="17" t="s">
        <v>100</v>
      </c>
      <c r="E51" s="58"/>
      <c r="F51" s="162">
        <v>200</v>
      </c>
      <c r="G51" s="13">
        <f t="shared" si="0"/>
        <v>0</v>
      </c>
    </row>
    <row r="52" spans="1:7" ht="30">
      <c r="A52" s="38">
        <v>24</v>
      </c>
      <c r="B52" s="17" t="s">
        <v>35</v>
      </c>
      <c r="C52" s="152">
        <v>25</v>
      </c>
      <c r="D52" s="17" t="s">
        <v>100</v>
      </c>
      <c r="E52" s="58"/>
      <c r="F52" s="162">
        <v>30</v>
      </c>
      <c r="G52" s="13">
        <f t="shared" si="0"/>
        <v>0</v>
      </c>
    </row>
    <row r="53" spans="1:7" ht="30">
      <c r="A53" s="38">
        <v>25</v>
      </c>
      <c r="B53" s="17" t="s">
        <v>36</v>
      </c>
      <c r="C53" s="151">
        <v>26</v>
      </c>
      <c r="D53" s="17" t="s">
        <v>100</v>
      </c>
      <c r="E53" s="58"/>
      <c r="F53" s="162">
        <v>30</v>
      </c>
      <c r="G53" s="13">
        <f t="shared" si="0"/>
        <v>0</v>
      </c>
    </row>
    <row r="54" spans="1:7" ht="30">
      <c r="A54" s="38">
        <v>26</v>
      </c>
      <c r="B54" s="17" t="s">
        <v>37</v>
      </c>
      <c r="C54" s="152">
        <v>28</v>
      </c>
      <c r="D54" s="17" t="s">
        <v>100</v>
      </c>
      <c r="E54" s="58"/>
      <c r="F54" s="162">
        <v>40</v>
      </c>
      <c r="G54" s="13">
        <f t="shared" si="0"/>
        <v>0</v>
      </c>
    </row>
    <row r="55" spans="1:7" ht="30">
      <c r="A55" s="38">
        <v>27</v>
      </c>
      <c r="B55" s="17" t="s">
        <v>38</v>
      </c>
      <c r="C55" s="151">
        <v>29</v>
      </c>
      <c r="D55" s="17" t="s">
        <v>100</v>
      </c>
      <c r="E55" s="58"/>
      <c r="F55" s="162">
        <v>10</v>
      </c>
      <c r="G55" s="13">
        <f t="shared" si="0"/>
        <v>0</v>
      </c>
    </row>
    <row r="56" spans="1:7">
      <c r="A56" s="38">
        <v>28</v>
      </c>
      <c r="B56" s="17" t="s">
        <v>73</v>
      </c>
      <c r="C56" s="152">
        <v>30</v>
      </c>
      <c r="D56" s="17" t="s">
        <v>100</v>
      </c>
      <c r="E56" s="58"/>
      <c r="F56" s="162">
        <v>10</v>
      </c>
      <c r="G56" s="13">
        <f t="shared" si="0"/>
        <v>0</v>
      </c>
    </row>
    <row r="57" spans="1:7">
      <c r="A57" s="38">
        <v>29</v>
      </c>
      <c r="B57" s="17" t="s">
        <v>74</v>
      </c>
      <c r="C57" s="151">
        <v>31</v>
      </c>
      <c r="D57" s="17" t="s">
        <v>100</v>
      </c>
      <c r="E57" s="58"/>
      <c r="F57" s="162">
        <v>5</v>
      </c>
      <c r="G57" s="13">
        <f t="shared" si="0"/>
        <v>0</v>
      </c>
    </row>
    <row r="58" spans="1:7" ht="30">
      <c r="A58" s="38">
        <v>30</v>
      </c>
      <c r="B58" s="17" t="s">
        <v>75</v>
      </c>
      <c r="C58" s="152">
        <v>32</v>
      </c>
      <c r="D58" s="17" t="s">
        <v>100</v>
      </c>
      <c r="E58" s="58"/>
      <c r="F58" s="162">
        <v>15</v>
      </c>
      <c r="G58" s="13">
        <f t="shared" si="0"/>
        <v>0</v>
      </c>
    </row>
    <row r="59" spans="1:7">
      <c r="A59" s="38">
        <v>31</v>
      </c>
      <c r="B59" s="17" t="s">
        <v>39</v>
      </c>
      <c r="C59" s="151">
        <v>33</v>
      </c>
      <c r="D59" s="149" t="s">
        <v>40</v>
      </c>
      <c r="E59" s="150"/>
      <c r="F59" s="149">
        <v>130</v>
      </c>
      <c r="G59" s="13">
        <f t="shared" si="0"/>
        <v>0</v>
      </c>
    </row>
    <row r="60" spans="1:7" ht="30">
      <c r="A60" s="38">
        <v>32</v>
      </c>
      <c r="B60" s="17" t="s">
        <v>76</v>
      </c>
      <c r="C60" s="152">
        <v>34</v>
      </c>
      <c r="D60" s="17" t="s">
        <v>100</v>
      </c>
      <c r="E60" s="58"/>
      <c r="F60" s="162">
        <v>40</v>
      </c>
      <c r="G60" s="13">
        <f t="shared" si="0"/>
        <v>0</v>
      </c>
    </row>
    <row r="61" spans="1:7" ht="30">
      <c r="A61" s="38">
        <v>33</v>
      </c>
      <c r="B61" s="17" t="s">
        <v>77</v>
      </c>
      <c r="C61" s="151">
        <v>35</v>
      </c>
      <c r="D61" s="17" t="s">
        <v>100</v>
      </c>
      <c r="E61" s="58"/>
      <c r="F61" s="162">
        <v>15</v>
      </c>
      <c r="G61" s="13">
        <f t="shared" si="0"/>
        <v>0</v>
      </c>
    </row>
    <row r="62" spans="1:7" ht="30">
      <c r="A62" s="38">
        <v>34</v>
      </c>
      <c r="B62" s="17" t="s">
        <v>102</v>
      </c>
      <c r="C62" s="152">
        <v>36</v>
      </c>
      <c r="D62" s="17" t="s">
        <v>100</v>
      </c>
      <c r="E62" s="58"/>
      <c r="F62" s="162">
        <v>5</v>
      </c>
      <c r="G62" s="13">
        <f t="shared" si="0"/>
        <v>0</v>
      </c>
    </row>
    <row r="63" spans="1:7">
      <c r="A63" s="38">
        <v>35</v>
      </c>
      <c r="B63" s="17" t="s">
        <v>103</v>
      </c>
      <c r="C63" s="151">
        <v>37</v>
      </c>
      <c r="D63" s="149" t="s">
        <v>40</v>
      </c>
      <c r="E63" s="150"/>
      <c r="F63" s="149">
        <v>50</v>
      </c>
      <c r="G63" s="13">
        <f t="shared" si="0"/>
        <v>0</v>
      </c>
    </row>
    <row r="64" spans="1:7">
      <c r="A64" s="38">
        <v>36</v>
      </c>
      <c r="B64" s="17" t="s">
        <v>78</v>
      </c>
      <c r="C64" s="152">
        <v>38</v>
      </c>
      <c r="D64" s="17" t="s">
        <v>100</v>
      </c>
      <c r="E64" s="58"/>
      <c r="F64" s="162">
        <v>8</v>
      </c>
      <c r="G64" s="13">
        <f t="shared" si="0"/>
        <v>0</v>
      </c>
    </row>
    <row r="65" spans="1:7" ht="30">
      <c r="A65" s="38">
        <v>37</v>
      </c>
      <c r="B65" s="17" t="s">
        <v>79</v>
      </c>
      <c r="C65" s="151">
        <v>39</v>
      </c>
      <c r="D65" s="17" t="s">
        <v>100</v>
      </c>
      <c r="E65" s="58"/>
      <c r="F65" s="162">
        <v>30</v>
      </c>
      <c r="G65" s="13">
        <f t="shared" si="0"/>
        <v>0</v>
      </c>
    </row>
    <row r="66" spans="1:7" ht="30">
      <c r="A66" s="38">
        <v>38</v>
      </c>
      <c r="B66" s="17" t="s">
        <v>104</v>
      </c>
      <c r="C66" s="152">
        <v>40</v>
      </c>
      <c r="D66" s="17" t="s">
        <v>100</v>
      </c>
      <c r="E66" s="58"/>
      <c r="F66" s="162">
        <v>50</v>
      </c>
      <c r="G66" s="13">
        <f t="shared" si="0"/>
        <v>0</v>
      </c>
    </row>
    <row r="67" spans="1:7">
      <c r="A67" s="38">
        <v>39</v>
      </c>
      <c r="B67" s="17" t="s">
        <v>41</v>
      </c>
      <c r="C67" s="151">
        <v>42</v>
      </c>
      <c r="D67" s="17" t="s">
        <v>100</v>
      </c>
      <c r="E67" s="58"/>
      <c r="F67" s="162">
        <v>30</v>
      </c>
      <c r="G67" s="13">
        <f t="shared" si="0"/>
        <v>0</v>
      </c>
    </row>
    <row r="68" spans="1:7">
      <c r="A68" s="38">
        <v>40</v>
      </c>
      <c r="B68" s="17" t="s">
        <v>80</v>
      </c>
      <c r="C68" s="152">
        <v>43</v>
      </c>
      <c r="D68" s="17" t="s">
        <v>100</v>
      </c>
      <c r="E68" s="58"/>
      <c r="F68" s="162">
        <v>5</v>
      </c>
      <c r="G68" s="13">
        <f t="shared" si="0"/>
        <v>0</v>
      </c>
    </row>
    <row r="69" spans="1:7">
      <c r="A69" s="38">
        <v>41</v>
      </c>
      <c r="B69" s="17" t="s">
        <v>81</v>
      </c>
      <c r="C69" s="151">
        <v>44</v>
      </c>
      <c r="D69" s="17" t="s">
        <v>100</v>
      </c>
      <c r="E69" s="58"/>
      <c r="F69" s="162">
        <v>7</v>
      </c>
      <c r="G69" s="13">
        <f t="shared" si="0"/>
        <v>0</v>
      </c>
    </row>
    <row r="70" spans="1:7">
      <c r="A70" s="38">
        <v>42</v>
      </c>
      <c r="B70" s="17" t="s">
        <v>82</v>
      </c>
      <c r="C70" s="152">
        <v>45</v>
      </c>
      <c r="D70" s="17" t="s">
        <v>100</v>
      </c>
      <c r="E70" s="58"/>
      <c r="F70" s="162">
        <v>15</v>
      </c>
      <c r="G70" s="13">
        <f t="shared" si="0"/>
        <v>0</v>
      </c>
    </row>
    <row r="71" spans="1:7">
      <c r="A71" s="38">
        <v>43</v>
      </c>
      <c r="B71" s="17" t="s">
        <v>83</v>
      </c>
      <c r="C71" s="151">
        <v>46</v>
      </c>
      <c r="D71" s="17" t="s">
        <v>100</v>
      </c>
      <c r="E71" s="58"/>
      <c r="F71" s="162">
        <v>2</v>
      </c>
      <c r="G71" s="13">
        <f t="shared" si="0"/>
        <v>0</v>
      </c>
    </row>
    <row r="72" spans="1:7" ht="30">
      <c r="A72" s="38">
        <v>44</v>
      </c>
      <c r="B72" s="17" t="s">
        <v>84</v>
      </c>
      <c r="C72" s="152">
        <v>47</v>
      </c>
      <c r="D72" s="17" t="s">
        <v>100</v>
      </c>
      <c r="E72" s="58"/>
      <c r="F72" s="162">
        <v>55</v>
      </c>
      <c r="G72" s="13">
        <f t="shared" si="0"/>
        <v>0</v>
      </c>
    </row>
    <row r="73" spans="1:7" ht="30">
      <c r="A73" s="38">
        <v>45</v>
      </c>
      <c r="B73" s="17" t="s">
        <v>85</v>
      </c>
      <c r="C73" s="151">
        <v>48</v>
      </c>
      <c r="D73" s="17" t="s">
        <v>100</v>
      </c>
      <c r="E73" s="58"/>
      <c r="F73" s="162">
        <v>60</v>
      </c>
      <c r="G73" s="13">
        <f t="shared" si="0"/>
        <v>0</v>
      </c>
    </row>
    <row r="74" spans="1:7" ht="30">
      <c r="A74" s="38">
        <v>46</v>
      </c>
      <c r="B74" s="17" t="s">
        <v>42</v>
      </c>
      <c r="C74" s="152">
        <v>49</v>
      </c>
      <c r="D74" s="17" t="s">
        <v>100</v>
      </c>
      <c r="E74" s="58"/>
      <c r="F74" s="162">
        <v>50</v>
      </c>
      <c r="G74" s="13">
        <f t="shared" si="0"/>
        <v>0</v>
      </c>
    </row>
    <row r="75" spans="1:7">
      <c r="A75" s="38">
        <v>47</v>
      </c>
      <c r="B75" s="17" t="s">
        <v>43</v>
      </c>
      <c r="C75" s="151">
        <v>50</v>
      </c>
      <c r="D75" s="17" t="s">
        <v>100</v>
      </c>
      <c r="E75" s="58"/>
      <c r="F75" s="162">
        <v>5</v>
      </c>
      <c r="G75" s="13">
        <f t="shared" si="0"/>
        <v>0</v>
      </c>
    </row>
    <row r="76" spans="1:7">
      <c r="A76" s="38">
        <v>48</v>
      </c>
      <c r="B76" s="17" t="s">
        <v>105</v>
      </c>
      <c r="C76" s="152">
        <v>51</v>
      </c>
      <c r="D76" s="17" t="s">
        <v>100</v>
      </c>
      <c r="E76" s="58"/>
      <c r="F76" s="162">
        <v>40</v>
      </c>
      <c r="G76" s="13">
        <f t="shared" si="0"/>
        <v>0</v>
      </c>
    </row>
    <row r="77" spans="1:7">
      <c r="A77" s="38">
        <v>49</v>
      </c>
      <c r="B77" s="17" t="s">
        <v>86</v>
      </c>
      <c r="C77" s="151">
        <v>52</v>
      </c>
      <c r="D77" s="17" t="s">
        <v>100</v>
      </c>
      <c r="E77" s="58"/>
      <c r="F77" s="162">
        <v>7</v>
      </c>
      <c r="G77" s="13">
        <f t="shared" si="0"/>
        <v>0</v>
      </c>
    </row>
    <row r="78" spans="1:7">
      <c r="A78" s="38">
        <v>50</v>
      </c>
      <c r="B78" s="17" t="s">
        <v>44</v>
      </c>
      <c r="C78" s="152">
        <v>53</v>
      </c>
      <c r="D78" s="17" t="s">
        <v>100</v>
      </c>
      <c r="E78" s="58"/>
      <c r="F78" s="162">
        <v>15</v>
      </c>
      <c r="G78" s="13">
        <f t="shared" si="0"/>
        <v>0</v>
      </c>
    </row>
    <row r="79" spans="1:7">
      <c r="A79" s="38">
        <v>51</v>
      </c>
      <c r="B79" s="17" t="s">
        <v>87</v>
      </c>
      <c r="C79" s="151">
        <v>54</v>
      </c>
      <c r="D79" s="17" t="s">
        <v>100</v>
      </c>
      <c r="E79" s="58"/>
      <c r="F79" s="162">
        <v>10</v>
      </c>
      <c r="G79" s="13">
        <f t="shared" si="0"/>
        <v>0</v>
      </c>
    </row>
    <row r="80" spans="1:7">
      <c r="A80" s="38">
        <v>52</v>
      </c>
      <c r="B80" s="17" t="s">
        <v>45</v>
      </c>
      <c r="C80" s="152">
        <v>55</v>
      </c>
      <c r="D80" s="17" t="s">
        <v>100</v>
      </c>
      <c r="E80" s="58"/>
      <c r="F80" s="162">
        <v>50</v>
      </c>
      <c r="G80" s="13">
        <f t="shared" si="0"/>
        <v>0</v>
      </c>
    </row>
    <row r="81" spans="1:7">
      <c r="A81" s="38">
        <v>53</v>
      </c>
      <c r="B81" s="17" t="s">
        <v>46</v>
      </c>
      <c r="C81" s="151">
        <v>56</v>
      </c>
      <c r="D81" s="17" t="s">
        <v>100</v>
      </c>
      <c r="E81" s="58"/>
      <c r="F81" s="162">
        <v>40</v>
      </c>
      <c r="G81" s="13">
        <f t="shared" si="0"/>
        <v>0</v>
      </c>
    </row>
    <row r="82" spans="1:7">
      <c r="A82" s="38">
        <v>54</v>
      </c>
      <c r="B82" s="17" t="s">
        <v>47</v>
      </c>
      <c r="C82" s="152">
        <v>58</v>
      </c>
      <c r="D82" s="17" t="s">
        <v>100</v>
      </c>
      <c r="E82" s="58"/>
      <c r="F82" s="162">
        <v>55</v>
      </c>
      <c r="G82" s="13">
        <f t="shared" si="0"/>
        <v>0</v>
      </c>
    </row>
    <row r="83" spans="1:7" ht="30">
      <c r="A83" s="38">
        <v>55</v>
      </c>
      <c r="B83" s="17" t="s">
        <v>106</v>
      </c>
      <c r="C83" s="151">
        <v>59</v>
      </c>
      <c r="D83" s="17" t="s">
        <v>100</v>
      </c>
      <c r="E83" s="58"/>
      <c r="F83" s="162">
        <v>7</v>
      </c>
      <c r="G83" s="13">
        <f t="shared" si="0"/>
        <v>0</v>
      </c>
    </row>
    <row r="84" spans="1:7">
      <c r="A84" s="38">
        <v>56</v>
      </c>
      <c r="B84" s="17" t="s">
        <v>88</v>
      </c>
      <c r="C84" s="152">
        <v>60</v>
      </c>
      <c r="D84" s="17" t="s">
        <v>100</v>
      </c>
      <c r="E84" s="58"/>
      <c r="F84" s="162">
        <v>3</v>
      </c>
      <c r="G84" s="13">
        <f t="shared" si="0"/>
        <v>0</v>
      </c>
    </row>
    <row r="85" spans="1:7">
      <c r="A85" s="38">
        <v>57</v>
      </c>
      <c r="B85" s="17" t="s">
        <v>107</v>
      </c>
      <c r="C85" s="151">
        <v>61</v>
      </c>
      <c r="D85" s="17" t="s">
        <v>100</v>
      </c>
      <c r="E85" s="58"/>
      <c r="F85" s="162">
        <v>45</v>
      </c>
      <c r="G85" s="13">
        <f t="shared" si="0"/>
        <v>0</v>
      </c>
    </row>
    <row r="86" spans="1:7" ht="30">
      <c r="A86" s="38">
        <v>58</v>
      </c>
      <c r="B86" s="17" t="s">
        <v>89</v>
      </c>
      <c r="C86" s="152">
        <v>63</v>
      </c>
      <c r="D86" s="17" t="s">
        <v>100</v>
      </c>
      <c r="E86" s="58"/>
      <c r="F86" s="162">
        <v>30</v>
      </c>
      <c r="G86" s="13">
        <f t="shared" si="0"/>
        <v>0</v>
      </c>
    </row>
    <row r="87" spans="1:7" ht="30">
      <c r="A87" s="38">
        <v>59</v>
      </c>
      <c r="B87" s="17" t="s">
        <v>90</v>
      </c>
      <c r="C87" s="151">
        <v>64</v>
      </c>
      <c r="D87" s="17" t="s">
        <v>100</v>
      </c>
      <c r="E87" s="58"/>
      <c r="F87" s="162">
        <v>20</v>
      </c>
      <c r="G87" s="13">
        <f t="shared" si="0"/>
        <v>0</v>
      </c>
    </row>
    <row r="88" spans="1:7" ht="30">
      <c r="A88" s="38">
        <v>60</v>
      </c>
      <c r="B88" s="17" t="s">
        <v>91</v>
      </c>
      <c r="C88" s="152">
        <v>65</v>
      </c>
      <c r="D88" s="17" t="s">
        <v>100</v>
      </c>
      <c r="E88" s="58"/>
      <c r="F88" s="162">
        <v>80</v>
      </c>
      <c r="G88" s="13">
        <f t="shared" si="0"/>
        <v>0</v>
      </c>
    </row>
    <row r="89" spans="1:7">
      <c r="A89" s="38">
        <v>61</v>
      </c>
      <c r="B89" s="17" t="s">
        <v>108</v>
      </c>
      <c r="C89" s="151">
        <v>66</v>
      </c>
      <c r="D89" s="17" t="s">
        <v>100</v>
      </c>
      <c r="E89" s="58"/>
      <c r="F89" s="162">
        <v>10</v>
      </c>
      <c r="G89" s="13">
        <f t="shared" si="0"/>
        <v>0</v>
      </c>
    </row>
    <row r="90" spans="1:7">
      <c r="A90" s="38">
        <v>62</v>
      </c>
      <c r="B90" s="17" t="s">
        <v>109</v>
      </c>
      <c r="C90" s="152">
        <v>67</v>
      </c>
      <c r="D90" s="149" t="s">
        <v>40</v>
      </c>
      <c r="E90" s="150"/>
      <c r="F90" s="149">
        <v>62</v>
      </c>
      <c r="G90" s="13">
        <f t="shared" si="0"/>
        <v>0</v>
      </c>
    </row>
    <row r="91" spans="1:7">
      <c r="A91" s="38">
        <v>63</v>
      </c>
      <c r="B91" s="17" t="s">
        <v>48</v>
      </c>
      <c r="C91" s="151">
        <v>68</v>
      </c>
      <c r="D91" s="149" t="s">
        <v>40</v>
      </c>
      <c r="E91" s="150"/>
      <c r="F91" s="149">
        <v>56</v>
      </c>
      <c r="G91" s="13">
        <f t="shared" si="0"/>
        <v>0</v>
      </c>
    </row>
    <row r="92" spans="1:7">
      <c r="A92" s="38">
        <v>64</v>
      </c>
      <c r="B92" s="17" t="s">
        <v>49</v>
      </c>
      <c r="C92" s="152">
        <v>69</v>
      </c>
      <c r="D92" s="17" t="s">
        <v>100</v>
      </c>
      <c r="E92" s="58"/>
      <c r="F92" s="162">
        <v>50</v>
      </c>
      <c r="G92" s="13">
        <f t="shared" si="0"/>
        <v>0</v>
      </c>
    </row>
    <row r="93" spans="1:7">
      <c r="A93" s="38">
        <v>65</v>
      </c>
      <c r="B93" s="17" t="s">
        <v>50</v>
      </c>
      <c r="C93" s="151">
        <v>70</v>
      </c>
      <c r="D93" s="17" t="s">
        <v>100</v>
      </c>
      <c r="E93" s="58"/>
      <c r="F93" s="162">
        <v>50</v>
      </c>
      <c r="G93" s="13">
        <f t="shared" si="0"/>
        <v>0</v>
      </c>
    </row>
    <row r="94" spans="1:7" ht="30">
      <c r="A94" s="38">
        <v>66</v>
      </c>
      <c r="B94" s="17" t="s">
        <v>51</v>
      </c>
      <c r="C94" s="152">
        <v>71</v>
      </c>
      <c r="D94" s="17" t="s">
        <v>100</v>
      </c>
      <c r="E94" s="58"/>
      <c r="F94" s="162">
        <v>50</v>
      </c>
      <c r="G94" s="13">
        <f t="shared" ref="G94:G101" si="1">E94*F94</f>
        <v>0</v>
      </c>
    </row>
    <row r="95" spans="1:7" ht="30">
      <c r="A95" s="38">
        <v>67</v>
      </c>
      <c r="B95" s="17" t="s">
        <v>92</v>
      </c>
      <c r="C95" s="151">
        <v>72</v>
      </c>
      <c r="D95" s="17" t="s">
        <v>100</v>
      </c>
      <c r="E95" s="58"/>
      <c r="F95" s="162">
        <v>5</v>
      </c>
      <c r="G95" s="13">
        <f t="shared" si="1"/>
        <v>0</v>
      </c>
    </row>
    <row r="96" spans="1:7" ht="30">
      <c r="A96" s="38">
        <v>68</v>
      </c>
      <c r="B96" s="17" t="s">
        <v>93</v>
      </c>
      <c r="C96" s="152">
        <v>73</v>
      </c>
      <c r="D96" s="17" t="s">
        <v>100</v>
      </c>
      <c r="E96" s="58"/>
      <c r="F96" s="162">
        <v>5</v>
      </c>
      <c r="G96" s="13">
        <f t="shared" si="1"/>
        <v>0</v>
      </c>
    </row>
    <row r="97" spans="1:28" ht="30">
      <c r="A97" s="38">
        <v>69</v>
      </c>
      <c r="B97" s="17" t="s">
        <v>94</v>
      </c>
      <c r="C97" s="151">
        <v>74</v>
      </c>
      <c r="D97" s="17" t="s">
        <v>100</v>
      </c>
      <c r="E97" s="58"/>
      <c r="F97" s="162">
        <v>15</v>
      </c>
      <c r="G97" s="13">
        <f t="shared" si="1"/>
        <v>0</v>
      </c>
    </row>
    <row r="98" spans="1:28">
      <c r="A98" s="38">
        <v>70</v>
      </c>
      <c r="B98" s="17" t="s">
        <v>95</v>
      </c>
      <c r="C98" s="152">
        <v>75</v>
      </c>
      <c r="D98" s="17" t="s">
        <v>100</v>
      </c>
      <c r="E98" s="58"/>
      <c r="F98" s="162">
        <v>10</v>
      </c>
      <c r="G98" s="13">
        <f t="shared" si="1"/>
        <v>0</v>
      </c>
    </row>
    <row r="99" spans="1:28">
      <c r="A99" s="38">
        <v>71</v>
      </c>
      <c r="B99" s="17" t="s">
        <v>96</v>
      </c>
      <c r="C99" s="151">
        <v>76</v>
      </c>
      <c r="D99" s="17" t="s">
        <v>100</v>
      </c>
      <c r="E99" s="58"/>
      <c r="F99" s="162">
        <v>20</v>
      </c>
      <c r="G99" s="13">
        <f t="shared" si="1"/>
        <v>0</v>
      </c>
    </row>
    <row r="100" spans="1:28" ht="30">
      <c r="A100" s="38">
        <v>72</v>
      </c>
      <c r="B100" s="17" t="s">
        <v>97</v>
      </c>
      <c r="C100" s="152">
        <v>77</v>
      </c>
      <c r="D100" s="17" t="s">
        <v>100</v>
      </c>
      <c r="E100" s="58"/>
      <c r="F100" s="162">
        <v>20</v>
      </c>
      <c r="G100" s="13">
        <f t="shared" si="1"/>
        <v>0</v>
      </c>
    </row>
    <row r="101" spans="1:28" ht="30">
      <c r="A101" s="38">
        <v>73</v>
      </c>
      <c r="B101" s="17" t="s">
        <v>98</v>
      </c>
      <c r="C101" s="151">
        <v>78</v>
      </c>
      <c r="D101" s="17" t="s">
        <v>100</v>
      </c>
      <c r="E101" s="58"/>
      <c r="F101" s="162">
        <v>80</v>
      </c>
      <c r="G101" s="13">
        <f t="shared" si="1"/>
        <v>0</v>
      </c>
    </row>
    <row r="102" spans="1:28">
      <c r="A102" s="26"/>
      <c r="B102" s="26"/>
      <c r="C102" s="161"/>
      <c r="D102" s="26"/>
      <c r="E102" s="220" t="s">
        <v>22</v>
      </c>
      <c r="F102" s="221"/>
      <c r="G102" s="13">
        <f>SUM(G29:G101)</f>
        <v>0</v>
      </c>
    </row>
    <row r="103" spans="1:28">
      <c r="A103" s="26"/>
      <c r="B103" s="26"/>
      <c r="C103" s="27"/>
      <c r="D103" s="26"/>
      <c r="E103" s="220" t="s">
        <v>15</v>
      </c>
      <c r="F103" s="221"/>
      <c r="G103" s="13">
        <f>G104-G102</f>
        <v>0</v>
      </c>
    </row>
    <row r="104" spans="1:28" ht="24.75" customHeight="1">
      <c r="A104" s="26"/>
      <c r="B104" s="26"/>
      <c r="C104" s="27"/>
      <c r="D104" s="26"/>
      <c r="E104" s="222" t="s">
        <v>53</v>
      </c>
      <c r="F104" s="223"/>
      <c r="G104" s="13">
        <f>G102*1.13</f>
        <v>0</v>
      </c>
    </row>
    <row r="105" spans="1:28">
      <c r="A105" s="26"/>
      <c r="B105" s="26"/>
      <c r="C105" s="27"/>
      <c r="D105" s="26"/>
      <c r="E105" s="26"/>
      <c r="F105" s="26"/>
    </row>
    <row r="106" spans="1:28">
      <c r="A106" s="237" t="s">
        <v>110</v>
      </c>
      <c r="B106" s="237"/>
      <c r="C106" s="237"/>
      <c r="D106" s="237"/>
      <c r="E106" s="237"/>
      <c r="F106" s="237"/>
      <c r="G106" s="237"/>
    </row>
    <row r="107" spans="1:28">
      <c r="A107" s="224" t="s">
        <v>208</v>
      </c>
      <c r="B107" s="224"/>
      <c r="C107" s="224"/>
      <c r="D107" s="224"/>
      <c r="E107" s="224"/>
      <c r="F107" s="224"/>
      <c r="G107" s="224"/>
    </row>
    <row r="108" spans="1:28">
      <c r="A108" s="224" t="s">
        <v>112</v>
      </c>
      <c r="B108" s="224"/>
      <c r="C108" s="224"/>
      <c r="D108" s="224"/>
      <c r="E108" s="224"/>
      <c r="F108" s="224"/>
      <c r="G108" s="224"/>
    </row>
    <row r="109" spans="1:28">
      <c r="A109" s="241" t="s">
        <v>63</v>
      </c>
      <c r="B109" s="241"/>
      <c r="C109" s="241"/>
      <c r="D109" s="241"/>
      <c r="E109" s="241"/>
      <c r="F109" s="241"/>
      <c r="G109" s="241"/>
    </row>
    <row r="110" spans="1:28" s="16" customFormat="1" ht="27" customHeight="1">
      <c r="A110" s="31" t="s">
        <v>16</v>
      </c>
      <c r="B110" s="31" t="s">
        <v>113</v>
      </c>
      <c r="C110" s="18" t="s">
        <v>18</v>
      </c>
      <c r="D110" s="31" t="s">
        <v>19</v>
      </c>
      <c r="E110" s="31" t="s">
        <v>20</v>
      </c>
      <c r="F110" s="32" t="s">
        <v>21</v>
      </c>
      <c r="G110" s="32" t="s">
        <v>22</v>
      </c>
      <c r="H110" s="33"/>
      <c r="I110" s="33"/>
      <c r="Q110" s="51"/>
      <c r="R110" s="51"/>
      <c r="T110" s="33"/>
      <c r="Y110" s="216" t="s">
        <v>22</v>
      </c>
      <c r="Z110" s="216"/>
      <c r="AA110" s="216"/>
      <c r="AB110" s="59"/>
    </row>
    <row r="111" spans="1:28">
      <c r="A111" s="157">
        <v>1</v>
      </c>
      <c r="B111" s="19" t="s">
        <v>114</v>
      </c>
      <c r="C111" s="151">
        <v>79</v>
      </c>
      <c r="D111" s="19" t="s">
        <v>100</v>
      </c>
      <c r="E111" s="60"/>
      <c r="F111" s="157">
        <v>7</v>
      </c>
      <c r="G111" s="13">
        <f>E111*F111</f>
        <v>0</v>
      </c>
      <c r="H111" s="25"/>
      <c r="I111" s="22"/>
      <c r="J111" s="25"/>
      <c r="K111" s="25"/>
      <c r="L111" s="25"/>
      <c r="M111" s="25"/>
      <c r="N111" s="25"/>
    </row>
    <row r="112" spans="1:28">
      <c r="A112" s="157">
        <v>2</v>
      </c>
      <c r="B112" s="19" t="s">
        <v>115</v>
      </c>
      <c r="C112" s="151">
        <v>80</v>
      </c>
      <c r="D112" s="19" t="s">
        <v>100</v>
      </c>
      <c r="E112" s="60"/>
      <c r="F112" s="157">
        <v>3</v>
      </c>
      <c r="G112" s="13">
        <f>E112*F112</f>
        <v>0</v>
      </c>
      <c r="H112" s="25"/>
      <c r="I112" s="22"/>
      <c r="J112" s="25"/>
      <c r="K112" s="25"/>
      <c r="L112" s="25"/>
      <c r="M112" s="25"/>
      <c r="N112" s="25"/>
    </row>
    <row r="113" spans="1:9">
      <c r="A113" s="26"/>
      <c r="B113" s="26"/>
      <c r="C113" s="27"/>
      <c r="D113" s="26"/>
      <c r="E113" s="220" t="s">
        <v>22</v>
      </c>
      <c r="F113" s="221"/>
      <c r="G113" s="13">
        <f>SUM(G111:G112)</f>
        <v>0</v>
      </c>
    </row>
    <row r="114" spans="1:9">
      <c r="A114" s="26"/>
      <c r="B114" s="26"/>
      <c r="C114" s="27"/>
      <c r="D114" s="26"/>
      <c r="E114" s="220" t="s">
        <v>63</v>
      </c>
      <c r="F114" s="221"/>
      <c r="G114" s="13">
        <f>G115-G113</f>
        <v>0</v>
      </c>
    </row>
    <row r="115" spans="1:9" ht="27.75" customHeight="1">
      <c r="A115" s="26"/>
      <c r="B115" s="26"/>
      <c r="C115" s="27"/>
      <c r="D115" s="26"/>
      <c r="E115" s="222" t="s">
        <v>58</v>
      </c>
      <c r="F115" s="223"/>
      <c r="G115" s="13">
        <f>G113*1.24</f>
        <v>0</v>
      </c>
    </row>
    <row r="116" spans="1:9">
      <c r="A116" s="26"/>
      <c r="B116" s="26"/>
      <c r="C116" s="27"/>
      <c r="D116" s="26"/>
      <c r="E116" s="26"/>
      <c r="F116" s="26"/>
    </row>
    <row r="117" spans="1:9">
      <c r="A117" s="237" t="s">
        <v>110</v>
      </c>
      <c r="B117" s="237"/>
      <c r="C117" s="237"/>
      <c r="D117" s="237"/>
      <c r="E117" s="237"/>
      <c r="F117" s="237"/>
      <c r="G117" s="237"/>
    </row>
    <row r="118" spans="1:9">
      <c r="A118" s="239" t="s">
        <v>209</v>
      </c>
      <c r="B118" s="240"/>
      <c r="C118" s="240"/>
      <c r="D118" s="240"/>
      <c r="E118" s="240"/>
      <c r="F118" s="240"/>
      <c r="G118" s="240"/>
      <c r="H118" s="26"/>
      <c r="I118" s="26"/>
    </row>
    <row r="119" spans="1:9">
      <c r="A119" s="224" t="s">
        <v>54</v>
      </c>
      <c r="B119" s="224"/>
      <c r="C119" s="224"/>
      <c r="D119" s="224"/>
      <c r="E119" s="224"/>
      <c r="F119" s="224"/>
      <c r="G119" s="224"/>
    </row>
    <row r="120" spans="1:9">
      <c r="A120" s="241" t="s">
        <v>117</v>
      </c>
      <c r="B120" s="241"/>
      <c r="C120" s="241"/>
      <c r="D120" s="241"/>
      <c r="E120" s="241"/>
      <c r="F120" s="241"/>
      <c r="G120" s="241"/>
    </row>
    <row r="121" spans="1:9" s="5" customFormat="1" ht="45">
      <c r="A121" s="39" t="s">
        <v>16</v>
      </c>
      <c r="B121" s="39" t="s">
        <v>17</v>
      </c>
      <c r="C121" s="39" t="s">
        <v>18</v>
      </c>
      <c r="D121" s="39" t="s">
        <v>19</v>
      </c>
      <c r="E121" s="42" t="s">
        <v>20</v>
      </c>
      <c r="F121" s="39" t="s">
        <v>21</v>
      </c>
      <c r="G121" s="39" t="s">
        <v>22</v>
      </c>
      <c r="H121" s="40" t="s">
        <v>55</v>
      </c>
      <c r="I121" s="41" t="s">
        <v>56</v>
      </c>
    </row>
    <row r="122" spans="1:9" ht="30">
      <c r="A122" s="12">
        <v>1</v>
      </c>
      <c r="B122" s="17" t="s">
        <v>57</v>
      </c>
      <c r="C122" s="151">
        <v>81</v>
      </c>
      <c r="D122" s="19" t="s">
        <v>100</v>
      </c>
      <c r="E122" s="60"/>
      <c r="F122" s="158">
        <v>153</v>
      </c>
      <c r="G122" s="13">
        <f>E122*F122</f>
        <v>0</v>
      </c>
      <c r="H122" s="14"/>
      <c r="I122" s="13">
        <f>G122-(G122*H122)</f>
        <v>0</v>
      </c>
    </row>
    <row r="123" spans="1:9">
      <c r="C123" s="37"/>
      <c r="G123" s="220" t="s">
        <v>22</v>
      </c>
      <c r="H123" s="221"/>
      <c r="I123" s="13">
        <f>SUM(I122)</f>
        <v>0</v>
      </c>
    </row>
    <row r="124" spans="1:9">
      <c r="A124" s="26"/>
      <c r="B124" s="26"/>
      <c r="C124" s="27"/>
      <c r="D124" s="26"/>
      <c r="G124" s="220" t="s">
        <v>15</v>
      </c>
      <c r="H124" s="221"/>
      <c r="I124" s="13">
        <f>I125-I123</f>
        <v>0</v>
      </c>
    </row>
    <row r="125" spans="1:9">
      <c r="A125" s="26"/>
      <c r="B125" s="26"/>
      <c r="C125" s="27"/>
      <c r="D125" s="26"/>
      <c r="G125" s="222" t="s">
        <v>62</v>
      </c>
      <c r="H125" s="223"/>
      <c r="I125" s="13">
        <f>I123*1.13</f>
        <v>0</v>
      </c>
    </row>
    <row r="126" spans="1:9">
      <c r="A126" s="26"/>
      <c r="B126" s="26"/>
      <c r="C126" s="27"/>
      <c r="D126" s="26"/>
      <c r="E126" s="26"/>
      <c r="F126" s="26"/>
    </row>
    <row r="127" spans="1:9">
      <c r="A127" s="237" t="s">
        <v>110</v>
      </c>
      <c r="B127" s="237"/>
      <c r="C127" s="237"/>
      <c r="D127" s="237"/>
      <c r="E127" s="237"/>
      <c r="F127" s="237"/>
      <c r="G127" s="237"/>
    </row>
    <row r="128" spans="1:9">
      <c r="A128" s="238" t="s">
        <v>210</v>
      </c>
      <c r="B128" s="224"/>
      <c r="C128" s="224"/>
      <c r="D128" s="224"/>
      <c r="E128" s="224"/>
      <c r="F128" s="224"/>
      <c r="G128" s="224"/>
    </row>
    <row r="129" spans="1:9">
      <c r="A129" s="224" t="s">
        <v>54</v>
      </c>
      <c r="B129" s="224"/>
      <c r="C129" s="224"/>
      <c r="D129" s="224"/>
      <c r="E129" s="224"/>
      <c r="F129" s="224"/>
      <c r="G129" s="224"/>
    </row>
    <row r="130" spans="1:9">
      <c r="A130" s="241" t="s">
        <v>15</v>
      </c>
      <c r="B130" s="241"/>
      <c r="C130" s="241"/>
      <c r="D130" s="241"/>
      <c r="E130" s="241"/>
      <c r="F130" s="241"/>
      <c r="G130" s="241"/>
    </row>
    <row r="131" spans="1:9" s="5" customFormat="1" ht="45">
      <c r="A131" s="39" t="s">
        <v>16</v>
      </c>
      <c r="B131" s="39" t="s">
        <v>17</v>
      </c>
      <c r="C131" s="39" t="s">
        <v>18</v>
      </c>
      <c r="D131" s="39" t="s">
        <v>19</v>
      </c>
      <c r="E131" s="42" t="s">
        <v>20</v>
      </c>
      <c r="F131" s="39" t="s">
        <v>21</v>
      </c>
      <c r="G131" s="39" t="s">
        <v>22</v>
      </c>
      <c r="H131" s="40" t="s">
        <v>55</v>
      </c>
      <c r="I131" s="41" t="s">
        <v>56</v>
      </c>
    </row>
    <row r="132" spans="1:9">
      <c r="A132" s="38">
        <v>1</v>
      </c>
      <c r="B132" s="19" t="s">
        <v>59</v>
      </c>
      <c r="C132" s="151">
        <v>82</v>
      </c>
      <c r="D132" s="19" t="s">
        <v>100</v>
      </c>
      <c r="E132" s="60"/>
      <c r="F132" s="19">
        <v>157</v>
      </c>
      <c r="G132" s="13">
        <f>E132*F132</f>
        <v>0</v>
      </c>
      <c r="H132" s="14"/>
      <c r="I132" s="13">
        <f>G132-(G132*H132)</f>
        <v>0</v>
      </c>
    </row>
    <row r="133" spans="1:9" ht="30">
      <c r="A133" s="38">
        <v>2</v>
      </c>
      <c r="B133" s="17" t="s">
        <v>60</v>
      </c>
      <c r="C133" s="151">
        <v>84</v>
      </c>
      <c r="D133" s="19" t="s">
        <v>100</v>
      </c>
      <c r="E133" s="60"/>
      <c r="F133" s="19">
        <v>106</v>
      </c>
      <c r="G133" s="13">
        <f t="shared" ref="G133:G134" si="2">E133*F133</f>
        <v>0</v>
      </c>
      <c r="H133" s="14"/>
      <c r="I133" s="13">
        <f t="shared" ref="I133:I134" si="3">G133-(G133*H133)</f>
        <v>0</v>
      </c>
    </row>
    <row r="134" spans="1:9" ht="30">
      <c r="A134" s="38">
        <v>3</v>
      </c>
      <c r="B134" s="17" t="s">
        <v>61</v>
      </c>
      <c r="C134" s="151">
        <v>85</v>
      </c>
      <c r="D134" s="19" t="s">
        <v>100</v>
      </c>
      <c r="E134" s="60"/>
      <c r="F134" s="19">
        <v>40</v>
      </c>
      <c r="G134" s="13">
        <f t="shared" si="2"/>
        <v>0</v>
      </c>
      <c r="H134" s="14"/>
      <c r="I134" s="13">
        <f t="shared" si="3"/>
        <v>0</v>
      </c>
    </row>
    <row r="135" spans="1:9">
      <c r="A135" s="26"/>
      <c r="B135" s="26"/>
      <c r="C135" s="27"/>
      <c r="D135" s="26"/>
      <c r="G135" s="220" t="s">
        <v>22</v>
      </c>
      <c r="H135" s="221"/>
      <c r="I135" s="13">
        <f>SUM(I132:I134)</f>
        <v>0</v>
      </c>
    </row>
    <row r="136" spans="1:9">
      <c r="A136" s="26"/>
      <c r="B136" s="26"/>
      <c r="C136" s="27"/>
      <c r="D136" s="26"/>
      <c r="G136" s="220" t="s">
        <v>15</v>
      </c>
      <c r="H136" s="221"/>
      <c r="I136" s="13">
        <f>I137-I135</f>
        <v>0</v>
      </c>
    </row>
    <row r="137" spans="1:9">
      <c r="A137" s="26"/>
      <c r="B137" s="26"/>
      <c r="C137" s="27"/>
      <c r="D137" s="26"/>
      <c r="G137" s="222" t="s">
        <v>140</v>
      </c>
      <c r="H137" s="223"/>
      <c r="I137" s="13">
        <f>I135*1.13</f>
        <v>0</v>
      </c>
    </row>
  </sheetData>
  <mergeCells count="39">
    <mergeCell ref="E115:F115"/>
    <mergeCell ref="A130:G130"/>
    <mergeCell ref="A120:G120"/>
    <mergeCell ref="A109:G109"/>
    <mergeCell ref="A27:G27"/>
    <mergeCell ref="E102:F102"/>
    <mergeCell ref="E103:F103"/>
    <mergeCell ref="E104:F104"/>
    <mergeCell ref="A106:G106"/>
    <mergeCell ref="A107:G107"/>
    <mergeCell ref="A108:G108"/>
    <mergeCell ref="G136:H136"/>
    <mergeCell ref="G137:H137"/>
    <mergeCell ref="G135:H135"/>
    <mergeCell ref="A15:G15"/>
    <mergeCell ref="A16:G16"/>
    <mergeCell ref="A127:G127"/>
    <mergeCell ref="A128:G128"/>
    <mergeCell ref="A129:G129"/>
    <mergeCell ref="G123:H123"/>
    <mergeCell ref="G124:H124"/>
    <mergeCell ref="G125:H125"/>
    <mergeCell ref="A117:G117"/>
    <mergeCell ref="A118:G118"/>
    <mergeCell ref="A119:G119"/>
    <mergeCell ref="E113:F113"/>
    <mergeCell ref="E114:F114"/>
    <mergeCell ref="Y110:AA110"/>
    <mergeCell ref="A1:G1"/>
    <mergeCell ref="A13:G13"/>
    <mergeCell ref="A14:G14"/>
    <mergeCell ref="A26:G26"/>
    <mergeCell ref="A20:G20"/>
    <mergeCell ref="A21:G21"/>
    <mergeCell ref="A22:G22"/>
    <mergeCell ref="A24:G24"/>
    <mergeCell ref="A25:G25"/>
    <mergeCell ref="A10:G11"/>
    <mergeCell ref="B12:H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7"/>
  <sheetViews>
    <sheetView workbookViewId="0">
      <selection sqref="A1:G1"/>
    </sheetView>
  </sheetViews>
  <sheetFormatPr defaultRowHeight="15"/>
  <cols>
    <col min="1" max="1" width="6" customWidth="1"/>
    <col min="2" max="2" width="27.85546875" customWidth="1"/>
    <col min="4" max="4" width="11.28515625" customWidth="1"/>
    <col min="5" max="5" width="14.28515625" customWidth="1"/>
    <col min="6" max="6" width="11.140625" customWidth="1"/>
    <col min="7" max="7" width="15" customWidth="1"/>
    <col min="8" max="8" width="10.85546875" customWidth="1"/>
    <col min="9" max="9" width="12" customWidth="1"/>
  </cols>
  <sheetData>
    <row r="1" spans="1:7" ht="15.75">
      <c r="A1" s="210" t="s">
        <v>228</v>
      </c>
      <c r="B1" s="210"/>
      <c r="C1" s="210"/>
      <c r="D1" s="210"/>
      <c r="E1" s="210"/>
      <c r="F1" s="210"/>
      <c r="G1" s="210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3.5" customHeight="1">
      <c r="A3" s="1"/>
      <c r="B3" s="1"/>
      <c r="C3" s="1"/>
      <c r="D3" s="1"/>
      <c r="E3" s="2" t="s">
        <v>204</v>
      </c>
      <c r="F3" s="1"/>
      <c r="G3" s="1"/>
    </row>
    <row r="4" spans="1:7" ht="15.75">
      <c r="A4" s="1"/>
      <c r="B4" s="1"/>
      <c r="C4" s="1"/>
      <c r="D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1" t="s">
        <v>2</v>
      </c>
      <c r="B6" s="1"/>
      <c r="C6" s="1"/>
      <c r="D6" s="1"/>
      <c r="E6" s="1"/>
      <c r="F6" s="1"/>
      <c r="G6" s="1"/>
    </row>
    <row r="7" spans="1:7" ht="15.75">
      <c r="A7" s="1" t="s">
        <v>3</v>
      </c>
      <c r="B7" s="1"/>
      <c r="C7" s="1"/>
      <c r="D7" s="1"/>
      <c r="E7" s="1"/>
      <c r="F7" s="1"/>
      <c r="G7" s="1"/>
    </row>
    <row r="8" spans="1:7" ht="15.75">
      <c r="A8" s="1" t="s">
        <v>4</v>
      </c>
      <c r="B8" s="1"/>
      <c r="C8" s="1"/>
      <c r="D8" s="1"/>
      <c r="E8" s="1"/>
      <c r="F8" s="1"/>
      <c r="G8" s="1"/>
    </row>
    <row r="9" spans="1:7" ht="15.75">
      <c r="A9" s="1" t="s">
        <v>5</v>
      </c>
      <c r="B9" s="1"/>
      <c r="C9" s="1"/>
      <c r="D9" s="1"/>
      <c r="E9" s="1"/>
      <c r="F9" s="1"/>
      <c r="G9" s="1"/>
    </row>
    <row r="10" spans="1:7" ht="29.25" customHeight="1">
      <c r="A10" s="214" t="s">
        <v>227</v>
      </c>
      <c r="B10" s="214"/>
      <c r="C10" s="214"/>
      <c r="D10" s="214"/>
      <c r="E10" s="214"/>
      <c r="F10" s="214"/>
      <c r="G10" s="214"/>
    </row>
    <row r="11" spans="1:7" ht="51" customHeight="1">
      <c r="A11" s="214"/>
      <c r="B11" s="214"/>
      <c r="C11" s="214"/>
      <c r="D11" s="214"/>
      <c r="E11" s="214"/>
      <c r="F11" s="214"/>
      <c r="G11" s="214"/>
    </row>
    <row r="12" spans="1:7" ht="15.75">
      <c r="A12" s="211" t="s">
        <v>99</v>
      </c>
      <c r="B12" s="211"/>
      <c r="C12" s="211"/>
      <c r="D12" s="211"/>
      <c r="E12" s="211"/>
      <c r="F12" s="211"/>
      <c r="G12" s="211"/>
    </row>
    <row r="13" spans="1:7" ht="15.75">
      <c r="A13" s="212" t="s">
        <v>6</v>
      </c>
      <c r="B13" s="213"/>
      <c r="C13" s="213"/>
      <c r="D13" s="213"/>
      <c r="E13" s="213"/>
      <c r="F13" s="213"/>
      <c r="G13" s="213"/>
    </row>
    <row r="14" spans="1:7">
      <c r="A14" s="206" t="s">
        <v>7</v>
      </c>
      <c r="B14" s="206"/>
      <c r="C14" s="206"/>
      <c r="D14" s="206"/>
      <c r="E14" s="206"/>
      <c r="F14" s="206"/>
      <c r="G14" s="206"/>
    </row>
    <row r="15" spans="1:7">
      <c r="A15" s="206" t="s">
        <v>8</v>
      </c>
      <c r="B15" s="206"/>
      <c r="C15" s="206"/>
      <c r="D15" s="206"/>
      <c r="E15" s="206"/>
      <c r="F15" s="206"/>
      <c r="G15" s="206"/>
    </row>
    <row r="16" spans="1:7">
      <c r="A16" s="206" t="s">
        <v>9</v>
      </c>
      <c r="B16" s="206"/>
      <c r="C16" s="206"/>
      <c r="D16" s="206"/>
      <c r="E16" s="206"/>
      <c r="F16" s="206"/>
      <c r="G16" s="206"/>
    </row>
    <row r="17" spans="1:16" ht="15" customHeight="1">
      <c r="A17" s="56"/>
      <c r="B17" s="56"/>
      <c r="C17" s="56"/>
      <c r="D17" s="56"/>
      <c r="E17" s="56"/>
      <c r="F17" s="56"/>
      <c r="G17" s="56"/>
    </row>
    <row r="19" spans="1:16" s="63" customFormat="1">
      <c r="A19" s="245" t="s">
        <v>212</v>
      </c>
      <c r="B19" s="245"/>
      <c r="C19" s="245"/>
      <c r="D19" s="245"/>
      <c r="E19" s="245"/>
      <c r="F19" s="245"/>
      <c r="G19" s="245"/>
      <c r="H19" s="245"/>
      <c r="I19" s="61"/>
      <c r="J19" s="243"/>
      <c r="K19" s="243"/>
      <c r="L19" s="243"/>
      <c r="M19" s="243"/>
      <c r="N19" s="243"/>
    </row>
    <row r="20" spans="1:16" s="63" customFormat="1" ht="19.5" customHeight="1">
      <c r="A20" s="245" t="s">
        <v>123</v>
      </c>
      <c r="B20" s="245"/>
      <c r="C20" s="245"/>
      <c r="D20" s="245"/>
      <c r="E20" s="245"/>
      <c r="F20" s="245"/>
      <c r="G20" s="245"/>
      <c r="H20" s="245"/>
      <c r="I20" s="65"/>
      <c r="J20" s="244"/>
      <c r="K20" s="244"/>
      <c r="L20" s="244"/>
      <c r="M20" s="244"/>
      <c r="N20" s="244"/>
    </row>
    <row r="21" spans="1:16" s="63" customFormat="1">
      <c r="A21" s="245" t="s">
        <v>124</v>
      </c>
      <c r="B21" s="245"/>
      <c r="C21" s="245"/>
      <c r="D21" s="245"/>
      <c r="E21" s="245"/>
      <c r="F21" s="245"/>
      <c r="G21" s="245"/>
      <c r="H21" s="245"/>
      <c r="I21" s="61"/>
      <c r="J21" s="64"/>
      <c r="K21" s="64"/>
      <c r="L21" s="64"/>
      <c r="M21" s="64"/>
      <c r="N21" s="64"/>
    </row>
    <row r="22" spans="1:16">
      <c r="A22" s="209" t="s">
        <v>11</v>
      </c>
      <c r="B22" s="209"/>
      <c r="C22" s="209"/>
      <c r="D22" s="209"/>
      <c r="E22" s="209"/>
      <c r="F22" s="209"/>
      <c r="G22" s="209"/>
      <c r="J22" s="43"/>
      <c r="K22" s="43"/>
      <c r="L22" s="44"/>
      <c r="M22" s="43"/>
      <c r="N22" s="43"/>
      <c r="P22" s="8"/>
    </row>
    <row r="23" spans="1:16">
      <c r="A23" s="209" t="s">
        <v>12</v>
      </c>
      <c r="B23" s="209"/>
      <c r="C23" s="209"/>
      <c r="D23" s="209"/>
      <c r="E23" s="209"/>
      <c r="F23" s="209"/>
      <c r="G23" s="209"/>
      <c r="J23" s="215"/>
      <c r="K23" s="215"/>
      <c r="L23" s="215"/>
      <c r="M23" s="215"/>
      <c r="N23" s="215"/>
      <c r="P23" s="8"/>
    </row>
    <row r="24" spans="1:16">
      <c r="A24" s="217" t="s">
        <v>13</v>
      </c>
      <c r="B24" s="217"/>
      <c r="C24" s="217"/>
      <c r="D24" s="217"/>
      <c r="E24" s="217"/>
      <c r="F24" s="217"/>
      <c r="G24" s="217"/>
      <c r="J24" s="54"/>
      <c r="K24" s="54"/>
      <c r="L24" s="46"/>
      <c r="M24" s="54"/>
      <c r="N24" s="54"/>
      <c r="P24" s="8"/>
    </row>
    <row r="25" spans="1:16">
      <c r="A25" s="217" t="s">
        <v>12</v>
      </c>
      <c r="B25" s="217"/>
      <c r="C25" s="217"/>
      <c r="D25" s="217"/>
      <c r="E25" s="217"/>
      <c r="F25" s="217"/>
      <c r="G25" s="217"/>
      <c r="J25" s="26"/>
      <c r="K25" s="26"/>
      <c r="L25" s="27"/>
      <c r="M25" s="26"/>
      <c r="N25" s="26"/>
      <c r="P25" s="9"/>
    </row>
    <row r="26" spans="1:16">
      <c r="A26" s="217" t="s">
        <v>14</v>
      </c>
      <c r="B26" s="217"/>
      <c r="C26" s="217"/>
      <c r="D26" s="217"/>
      <c r="E26" s="217"/>
      <c r="F26" s="217"/>
      <c r="G26" s="217"/>
      <c r="P26" s="10"/>
    </row>
    <row r="27" spans="1:16">
      <c r="A27" s="217" t="s">
        <v>15</v>
      </c>
      <c r="B27" s="217"/>
      <c r="C27" s="217"/>
      <c r="D27" s="217"/>
      <c r="E27" s="217"/>
      <c r="F27" s="217"/>
      <c r="G27" s="217"/>
      <c r="P27" s="11"/>
    </row>
    <row r="28" spans="1:16" s="5" customFormat="1">
      <c r="A28" s="39" t="s">
        <v>16</v>
      </c>
      <c r="B28" s="39" t="s">
        <v>17</v>
      </c>
      <c r="C28" s="39" t="s">
        <v>18</v>
      </c>
      <c r="D28" s="39" t="s">
        <v>19</v>
      </c>
      <c r="E28" s="39" t="s">
        <v>20</v>
      </c>
      <c r="F28" s="39" t="s">
        <v>21</v>
      </c>
      <c r="G28" s="39" t="s">
        <v>22</v>
      </c>
    </row>
    <row r="29" spans="1:16" s="63" customFormat="1">
      <c r="A29" s="185">
        <v>1</v>
      </c>
      <c r="B29" s="17" t="s">
        <v>64</v>
      </c>
      <c r="C29" s="175">
        <v>1</v>
      </c>
      <c r="D29" s="176" t="s">
        <v>127</v>
      </c>
      <c r="E29" s="177"/>
      <c r="F29" s="174">
        <v>150</v>
      </c>
      <c r="G29" s="13">
        <f>E29*F29</f>
        <v>0</v>
      </c>
      <c r="I29" s="69"/>
    </row>
    <row r="30" spans="1:16" s="63" customFormat="1" ht="28.5" customHeight="1">
      <c r="A30" s="185">
        <v>2</v>
      </c>
      <c r="B30" s="17" t="s">
        <v>23</v>
      </c>
      <c r="C30" s="175">
        <v>2</v>
      </c>
      <c r="D30" s="176" t="s">
        <v>127</v>
      </c>
      <c r="E30" s="177"/>
      <c r="F30" s="174">
        <v>78</v>
      </c>
      <c r="G30" s="13">
        <f t="shared" ref="G30:G75" si="0">E30*F30</f>
        <v>0</v>
      </c>
      <c r="I30" s="69"/>
    </row>
    <row r="31" spans="1:16" s="63" customFormat="1" ht="30">
      <c r="A31" s="185">
        <v>3</v>
      </c>
      <c r="B31" s="17" t="s">
        <v>25</v>
      </c>
      <c r="C31" s="175">
        <v>4</v>
      </c>
      <c r="D31" s="176" t="s">
        <v>127</v>
      </c>
      <c r="E31" s="177"/>
      <c r="F31" s="174">
        <v>70</v>
      </c>
      <c r="G31" s="13">
        <f t="shared" si="0"/>
        <v>0</v>
      </c>
      <c r="I31" s="69"/>
    </row>
    <row r="32" spans="1:16" s="63" customFormat="1" ht="30">
      <c r="A32" s="185">
        <v>4</v>
      </c>
      <c r="B32" s="17" t="s">
        <v>26</v>
      </c>
      <c r="C32" s="175">
        <v>5</v>
      </c>
      <c r="D32" s="176" t="s">
        <v>127</v>
      </c>
      <c r="E32" s="177"/>
      <c r="F32" s="174">
        <v>55</v>
      </c>
      <c r="G32" s="13">
        <f t="shared" si="0"/>
        <v>0</v>
      </c>
      <c r="I32" s="69"/>
    </row>
    <row r="33" spans="1:9" s="63" customFormat="1" ht="30">
      <c r="A33" s="185">
        <v>5</v>
      </c>
      <c r="B33" s="17" t="s">
        <v>27</v>
      </c>
      <c r="C33" s="175">
        <v>6</v>
      </c>
      <c r="D33" s="176" t="s">
        <v>127</v>
      </c>
      <c r="E33" s="177"/>
      <c r="F33" s="174">
        <v>7000</v>
      </c>
      <c r="G33" s="13">
        <f t="shared" si="0"/>
        <v>0</v>
      </c>
      <c r="I33" s="69"/>
    </row>
    <row r="34" spans="1:9" s="63" customFormat="1" ht="30">
      <c r="A34" s="185">
        <v>6</v>
      </c>
      <c r="B34" s="17" t="s">
        <v>128</v>
      </c>
      <c r="C34" s="175">
        <v>10</v>
      </c>
      <c r="D34" s="176" t="s">
        <v>127</v>
      </c>
      <c r="E34" s="177"/>
      <c r="F34" s="174">
        <v>750</v>
      </c>
      <c r="G34" s="13">
        <f t="shared" si="0"/>
        <v>0</v>
      </c>
      <c r="I34" s="69"/>
    </row>
    <row r="35" spans="1:9" s="63" customFormat="1" ht="30">
      <c r="A35" s="185">
        <v>7</v>
      </c>
      <c r="B35" s="17" t="s">
        <v>30</v>
      </c>
      <c r="C35" s="175">
        <v>12</v>
      </c>
      <c r="D35" s="176" t="s">
        <v>127</v>
      </c>
      <c r="E35" s="177"/>
      <c r="F35" s="174">
        <v>150</v>
      </c>
      <c r="G35" s="13">
        <f t="shared" si="0"/>
        <v>0</v>
      </c>
      <c r="I35" s="69"/>
    </row>
    <row r="36" spans="1:9" s="63" customFormat="1" ht="21" customHeight="1">
      <c r="A36" s="185">
        <v>8</v>
      </c>
      <c r="B36" s="17" t="s">
        <v>68</v>
      </c>
      <c r="C36" s="175">
        <v>15</v>
      </c>
      <c r="D36" s="176" t="s">
        <v>127</v>
      </c>
      <c r="E36" s="177"/>
      <c r="F36" s="174">
        <v>10</v>
      </c>
      <c r="G36" s="13">
        <f t="shared" si="0"/>
        <v>0</v>
      </c>
      <c r="I36" s="69"/>
    </row>
    <row r="37" spans="1:9" s="63" customFormat="1" ht="63.75" customHeight="1">
      <c r="A37" s="185">
        <v>9</v>
      </c>
      <c r="B37" s="17" t="s">
        <v>69</v>
      </c>
      <c r="C37" s="175">
        <v>16</v>
      </c>
      <c r="D37" s="176" t="s">
        <v>127</v>
      </c>
      <c r="E37" s="177"/>
      <c r="F37" s="174">
        <v>23</v>
      </c>
      <c r="G37" s="13">
        <f t="shared" si="0"/>
        <v>0</v>
      </c>
      <c r="I37" s="69"/>
    </row>
    <row r="38" spans="1:9" s="63" customFormat="1" ht="30">
      <c r="A38" s="185">
        <v>10</v>
      </c>
      <c r="B38" s="17" t="s">
        <v>71</v>
      </c>
      <c r="C38" s="175">
        <v>18</v>
      </c>
      <c r="D38" s="176" t="s">
        <v>127</v>
      </c>
      <c r="E38" s="177"/>
      <c r="F38" s="174">
        <v>4</v>
      </c>
      <c r="G38" s="13">
        <f t="shared" si="0"/>
        <v>0</v>
      </c>
      <c r="I38" s="69"/>
    </row>
    <row r="39" spans="1:9" s="63" customFormat="1" ht="30">
      <c r="A39" s="185">
        <v>11</v>
      </c>
      <c r="B39" s="17" t="s">
        <v>72</v>
      </c>
      <c r="C39" s="175">
        <v>19</v>
      </c>
      <c r="D39" s="176" t="s">
        <v>127</v>
      </c>
      <c r="E39" s="177"/>
      <c r="F39" s="174">
        <v>85</v>
      </c>
      <c r="G39" s="13">
        <f t="shared" si="0"/>
        <v>0</v>
      </c>
      <c r="I39" s="69"/>
    </row>
    <row r="40" spans="1:9" s="63" customFormat="1" ht="30">
      <c r="A40" s="185">
        <v>12</v>
      </c>
      <c r="B40" s="17" t="s">
        <v>32</v>
      </c>
      <c r="C40" s="175">
        <v>20</v>
      </c>
      <c r="D40" s="176" t="s">
        <v>127</v>
      </c>
      <c r="E40" s="177"/>
      <c r="F40" s="174">
        <v>500</v>
      </c>
      <c r="G40" s="13">
        <f t="shared" si="0"/>
        <v>0</v>
      </c>
      <c r="I40" s="69"/>
    </row>
    <row r="41" spans="1:9" s="63" customFormat="1" ht="30">
      <c r="A41" s="185">
        <v>13</v>
      </c>
      <c r="B41" s="17" t="s">
        <v>129</v>
      </c>
      <c r="C41" s="175">
        <v>21</v>
      </c>
      <c r="D41" s="176" t="s">
        <v>127</v>
      </c>
      <c r="E41" s="177"/>
      <c r="F41" s="174">
        <v>500</v>
      </c>
      <c r="G41" s="13">
        <f t="shared" si="0"/>
        <v>0</v>
      </c>
      <c r="I41" s="69"/>
    </row>
    <row r="42" spans="1:9" s="63" customFormat="1" ht="39" customHeight="1">
      <c r="A42" s="185">
        <v>14</v>
      </c>
      <c r="B42" s="17" t="s">
        <v>130</v>
      </c>
      <c r="C42" s="175">
        <v>22</v>
      </c>
      <c r="D42" s="176" t="s">
        <v>127</v>
      </c>
      <c r="E42" s="177"/>
      <c r="F42" s="174">
        <v>400</v>
      </c>
      <c r="G42" s="13">
        <f t="shared" si="0"/>
        <v>0</v>
      </c>
      <c r="I42" s="69"/>
    </row>
    <row r="43" spans="1:9" s="63" customFormat="1" ht="36.75" customHeight="1">
      <c r="A43" s="185">
        <v>15</v>
      </c>
      <c r="B43" s="17" t="s">
        <v>34</v>
      </c>
      <c r="C43" s="175">
        <v>23</v>
      </c>
      <c r="D43" s="176" t="s">
        <v>127</v>
      </c>
      <c r="E43" s="177"/>
      <c r="F43" s="174">
        <v>400</v>
      </c>
      <c r="G43" s="13">
        <f t="shared" si="0"/>
        <v>0</v>
      </c>
      <c r="I43" s="69"/>
    </row>
    <row r="44" spans="1:9" s="63" customFormat="1" ht="30">
      <c r="A44" s="185">
        <v>16</v>
      </c>
      <c r="B44" s="17" t="s">
        <v>131</v>
      </c>
      <c r="C44" s="175">
        <v>29</v>
      </c>
      <c r="D44" s="176" t="s">
        <v>127</v>
      </c>
      <c r="E44" s="177"/>
      <c r="F44" s="174">
        <v>200</v>
      </c>
      <c r="G44" s="13">
        <f t="shared" si="0"/>
        <v>0</v>
      </c>
      <c r="I44" s="69"/>
    </row>
    <row r="45" spans="1:9" s="63" customFormat="1">
      <c r="A45" s="185">
        <v>17</v>
      </c>
      <c r="B45" s="17" t="s">
        <v>73</v>
      </c>
      <c r="C45" s="175">
        <v>30</v>
      </c>
      <c r="D45" s="176" t="s">
        <v>127</v>
      </c>
      <c r="E45" s="177"/>
      <c r="F45" s="174">
        <v>45</v>
      </c>
      <c r="G45" s="13">
        <f t="shared" si="0"/>
        <v>0</v>
      </c>
      <c r="I45" s="69"/>
    </row>
    <row r="46" spans="1:9" s="63" customFormat="1" ht="30">
      <c r="A46" s="185">
        <v>18</v>
      </c>
      <c r="B46" s="17" t="s">
        <v>74</v>
      </c>
      <c r="C46" s="175">
        <v>31</v>
      </c>
      <c r="D46" s="176" t="s">
        <v>127</v>
      </c>
      <c r="E46" s="177"/>
      <c r="F46" s="174">
        <v>16</v>
      </c>
      <c r="G46" s="13">
        <f t="shared" si="0"/>
        <v>0</v>
      </c>
      <c r="I46" s="69"/>
    </row>
    <row r="47" spans="1:9" s="63" customFormat="1">
      <c r="A47" s="185">
        <v>19</v>
      </c>
      <c r="B47" s="17" t="s">
        <v>39</v>
      </c>
      <c r="C47" s="175">
        <v>33</v>
      </c>
      <c r="D47" s="178" t="s">
        <v>40</v>
      </c>
      <c r="E47" s="179"/>
      <c r="F47" s="180">
        <v>155</v>
      </c>
      <c r="G47" s="13">
        <f t="shared" si="0"/>
        <v>0</v>
      </c>
      <c r="I47" s="69"/>
    </row>
    <row r="48" spans="1:9" s="63" customFormat="1" ht="30">
      <c r="A48" s="185">
        <v>20</v>
      </c>
      <c r="B48" s="17" t="s">
        <v>103</v>
      </c>
      <c r="C48" s="175">
        <v>37</v>
      </c>
      <c r="D48" s="178" t="s">
        <v>40</v>
      </c>
      <c r="E48" s="179"/>
      <c r="F48" s="180">
        <v>250</v>
      </c>
      <c r="G48" s="13">
        <f t="shared" si="0"/>
        <v>0</v>
      </c>
      <c r="I48" s="69"/>
    </row>
    <row r="49" spans="1:9" s="63" customFormat="1" ht="30">
      <c r="A49" s="185">
        <v>21</v>
      </c>
      <c r="B49" s="17" t="s">
        <v>79</v>
      </c>
      <c r="C49" s="175">
        <v>39</v>
      </c>
      <c r="D49" s="178" t="s">
        <v>127</v>
      </c>
      <c r="E49" s="179"/>
      <c r="F49" s="180">
        <v>260</v>
      </c>
      <c r="G49" s="13">
        <f t="shared" si="0"/>
        <v>0</v>
      </c>
      <c r="I49" s="69"/>
    </row>
    <row r="50" spans="1:9" s="63" customFormat="1" ht="38.25" customHeight="1">
      <c r="A50" s="185">
        <v>22</v>
      </c>
      <c r="B50" s="17" t="s">
        <v>132</v>
      </c>
      <c r="C50" s="175">
        <v>40</v>
      </c>
      <c r="D50" s="176" t="s">
        <v>127</v>
      </c>
      <c r="E50" s="177"/>
      <c r="F50" s="174">
        <v>88</v>
      </c>
      <c r="G50" s="13">
        <f t="shared" si="0"/>
        <v>0</v>
      </c>
      <c r="I50" s="69"/>
    </row>
    <row r="51" spans="1:9" s="63" customFormat="1" ht="31.5" customHeight="1">
      <c r="A51" s="185">
        <v>23</v>
      </c>
      <c r="B51" s="17" t="s">
        <v>133</v>
      </c>
      <c r="C51" s="175">
        <v>41</v>
      </c>
      <c r="D51" s="176" t="s">
        <v>127</v>
      </c>
      <c r="E51" s="177"/>
      <c r="F51" s="174">
        <v>87</v>
      </c>
      <c r="G51" s="13">
        <f t="shared" si="0"/>
        <v>0</v>
      </c>
      <c r="I51" s="69"/>
    </row>
    <row r="52" spans="1:9" s="63" customFormat="1" ht="22.5" customHeight="1">
      <c r="A52" s="185">
        <v>24</v>
      </c>
      <c r="B52" s="17" t="s">
        <v>41</v>
      </c>
      <c r="C52" s="175">
        <v>42</v>
      </c>
      <c r="D52" s="176" t="s">
        <v>127</v>
      </c>
      <c r="E52" s="177"/>
      <c r="F52" s="174">
        <v>55</v>
      </c>
      <c r="G52" s="13">
        <f t="shared" si="0"/>
        <v>0</v>
      </c>
      <c r="I52" s="69"/>
    </row>
    <row r="53" spans="1:9" s="63" customFormat="1">
      <c r="A53" s="185">
        <v>25</v>
      </c>
      <c r="B53" s="17" t="s">
        <v>81</v>
      </c>
      <c r="C53" s="175">
        <v>44</v>
      </c>
      <c r="D53" s="176" t="s">
        <v>127</v>
      </c>
      <c r="E53" s="177"/>
      <c r="F53" s="174">
        <v>16</v>
      </c>
      <c r="G53" s="13">
        <f t="shared" si="0"/>
        <v>0</v>
      </c>
      <c r="I53" s="69"/>
    </row>
    <row r="54" spans="1:9" s="63" customFormat="1" ht="30">
      <c r="A54" s="185">
        <v>26</v>
      </c>
      <c r="B54" s="17" t="s">
        <v>82</v>
      </c>
      <c r="C54" s="175">
        <v>45</v>
      </c>
      <c r="D54" s="176" t="s">
        <v>127</v>
      </c>
      <c r="E54" s="177"/>
      <c r="F54" s="174">
        <v>70</v>
      </c>
      <c r="G54" s="13">
        <f t="shared" si="0"/>
        <v>0</v>
      </c>
      <c r="I54" s="69"/>
    </row>
    <row r="55" spans="1:9" s="63" customFormat="1" ht="45">
      <c r="A55" s="185">
        <v>27</v>
      </c>
      <c r="B55" s="17" t="s">
        <v>84</v>
      </c>
      <c r="C55" s="175">
        <v>47</v>
      </c>
      <c r="D55" s="176" t="s">
        <v>127</v>
      </c>
      <c r="E55" s="177"/>
      <c r="F55" s="174">
        <v>110</v>
      </c>
      <c r="G55" s="13">
        <f t="shared" si="0"/>
        <v>0</v>
      </c>
      <c r="I55" s="69"/>
    </row>
    <row r="56" spans="1:9" s="63" customFormat="1" ht="45">
      <c r="A56" s="185">
        <v>28</v>
      </c>
      <c r="B56" s="17" t="s">
        <v>85</v>
      </c>
      <c r="C56" s="175">
        <v>48</v>
      </c>
      <c r="D56" s="176" t="s">
        <v>127</v>
      </c>
      <c r="E56" s="177"/>
      <c r="F56" s="174">
        <v>110</v>
      </c>
      <c r="G56" s="13">
        <f t="shared" si="0"/>
        <v>0</v>
      </c>
      <c r="I56" s="69"/>
    </row>
    <row r="57" spans="1:9" s="63" customFormat="1" ht="30">
      <c r="A57" s="185">
        <v>29</v>
      </c>
      <c r="B57" s="17" t="s">
        <v>42</v>
      </c>
      <c r="C57" s="175">
        <v>49</v>
      </c>
      <c r="D57" s="176" t="s">
        <v>127</v>
      </c>
      <c r="E57" s="177"/>
      <c r="F57" s="174">
        <v>300</v>
      </c>
      <c r="G57" s="13">
        <f t="shared" si="0"/>
        <v>0</v>
      </c>
      <c r="I57" s="69"/>
    </row>
    <row r="58" spans="1:9" s="63" customFormat="1" ht="30">
      <c r="A58" s="185">
        <v>30</v>
      </c>
      <c r="B58" s="17" t="s">
        <v>43</v>
      </c>
      <c r="C58" s="175">
        <v>50</v>
      </c>
      <c r="D58" s="176" t="s">
        <v>127</v>
      </c>
      <c r="E58" s="177"/>
      <c r="F58" s="174">
        <v>25</v>
      </c>
      <c r="G58" s="13">
        <f t="shared" si="0"/>
        <v>0</v>
      </c>
      <c r="I58" s="69"/>
    </row>
    <row r="59" spans="1:9" s="63" customFormat="1">
      <c r="A59" s="185">
        <v>31</v>
      </c>
      <c r="B59" s="17" t="s">
        <v>105</v>
      </c>
      <c r="C59" s="175">
        <v>51</v>
      </c>
      <c r="D59" s="176" t="s">
        <v>127</v>
      </c>
      <c r="E59" s="177"/>
      <c r="F59" s="174">
        <v>160</v>
      </c>
      <c r="G59" s="13">
        <f t="shared" si="0"/>
        <v>0</v>
      </c>
      <c r="I59" s="69"/>
    </row>
    <row r="60" spans="1:9" s="63" customFormat="1">
      <c r="A60" s="185">
        <v>32</v>
      </c>
      <c r="B60" s="17" t="s">
        <v>86</v>
      </c>
      <c r="C60" s="175">
        <v>52</v>
      </c>
      <c r="D60" s="176" t="s">
        <v>127</v>
      </c>
      <c r="E60" s="177"/>
      <c r="F60" s="174">
        <v>25</v>
      </c>
      <c r="G60" s="13">
        <f t="shared" si="0"/>
        <v>0</v>
      </c>
      <c r="I60" s="69"/>
    </row>
    <row r="61" spans="1:9" s="63" customFormat="1">
      <c r="A61" s="185">
        <v>33</v>
      </c>
      <c r="B61" s="17" t="s">
        <v>44</v>
      </c>
      <c r="C61" s="175">
        <v>53</v>
      </c>
      <c r="D61" s="176" t="s">
        <v>127</v>
      </c>
      <c r="E61" s="177"/>
      <c r="F61" s="174">
        <v>200</v>
      </c>
      <c r="G61" s="13">
        <f t="shared" si="0"/>
        <v>0</v>
      </c>
      <c r="I61" s="69"/>
    </row>
    <row r="62" spans="1:9" s="63" customFormat="1" ht="30">
      <c r="A62" s="185">
        <v>34</v>
      </c>
      <c r="B62" s="17" t="s">
        <v>45</v>
      </c>
      <c r="C62" s="175">
        <v>55</v>
      </c>
      <c r="D62" s="176" t="s">
        <v>127</v>
      </c>
      <c r="E62" s="177"/>
      <c r="F62" s="174">
        <v>100</v>
      </c>
      <c r="G62" s="13">
        <f t="shared" si="0"/>
        <v>0</v>
      </c>
      <c r="I62" s="69"/>
    </row>
    <row r="63" spans="1:9" s="63" customFormat="1" ht="30">
      <c r="A63" s="185">
        <v>35</v>
      </c>
      <c r="B63" s="17" t="s">
        <v>46</v>
      </c>
      <c r="C63" s="175">
        <v>56</v>
      </c>
      <c r="D63" s="176" t="s">
        <v>127</v>
      </c>
      <c r="E63" s="177"/>
      <c r="F63" s="174">
        <v>200</v>
      </c>
      <c r="G63" s="13">
        <f t="shared" si="0"/>
        <v>0</v>
      </c>
      <c r="I63" s="69"/>
    </row>
    <row r="64" spans="1:9" s="63" customFormat="1" ht="30">
      <c r="A64" s="185">
        <v>36</v>
      </c>
      <c r="B64" s="17" t="s">
        <v>134</v>
      </c>
      <c r="C64" s="175">
        <v>58</v>
      </c>
      <c r="D64" s="176" t="s">
        <v>127</v>
      </c>
      <c r="E64" s="177"/>
      <c r="F64" s="174">
        <v>150</v>
      </c>
      <c r="G64" s="13">
        <f t="shared" si="0"/>
        <v>0</v>
      </c>
      <c r="I64" s="69"/>
    </row>
    <row r="65" spans="1:9" s="63" customFormat="1" ht="30">
      <c r="A65" s="185">
        <v>37</v>
      </c>
      <c r="B65" s="17" t="s">
        <v>135</v>
      </c>
      <c r="C65" s="175">
        <v>59</v>
      </c>
      <c r="D65" s="176" t="s">
        <v>127</v>
      </c>
      <c r="E65" s="177"/>
      <c r="F65" s="174">
        <v>60</v>
      </c>
      <c r="G65" s="13">
        <f t="shared" si="0"/>
        <v>0</v>
      </c>
      <c r="I65" s="69"/>
    </row>
    <row r="66" spans="1:9" s="63" customFormat="1" ht="30">
      <c r="A66" s="185">
        <v>38</v>
      </c>
      <c r="B66" s="17" t="s">
        <v>136</v>
      </c>
      <c r="C66" s="175">
        <v>62</v>
      </c>
      <c r="D66" s="176" t="s">
        <v>127</v>
      </c>
      <c r="E66" s="177"/>
      <c r="F66" s="174">
        <v>90</v>
      </c>
      <c r="G66" s="13">
        <f t="shared" si="0"/>
        <v>0</v>
      </c>
      <c r="I66" s="69"/>
    </row>
    <row r="67" spans="1:9" s="63" customFormat="1" ht="30">
      <c r="A67" s="185">
        <v>39</v>
      </c>
      <c r="B67" s="17" t="s">
        <v>137</v>
      </c>
      <c r="C67" s="175">
        <v>63</v>
      </c>
      <c r="D67" s="176" t="s">
        <v>127</v>
      </c>
      <c r="E67" s="177"/>
      <c r="F67" s="174">
        <v>300</v>
      </c>
      <c r="G67" s="13">
        <f t="shared" si="0"/>
        <v>0</v>
      </c>
      <c r="I67" s="69"/>
    </row>
    <row r="68" spans="1:9" s="63" customFormat="1" ht="30">
      <c r="A68" s="185">
        <v>40</v>
      </c>
      <c r="B68" s="17" t="s">
        <v>90</v>
      </c>
      <c r="C68" s="181">
        <v>64</v>
      </c>
      <c r="D68" s="176" t="s">
        <v>127</v>
      </c>
      <c r="E68" s="177"/>
      <c r="F68" s="174">
        <v>110</v>
      </c>
      <c r="G68" s="13">
        <f t="shared" si="0"/>
        <v>0</v>
      </c>
      <c r="I68" s="69"/>
    </row>
    <row r="69" spans="1:9" s="63" customFormat="1" ht="45">
      <c r="A69" s="185">
        <v>41</v>
      </c>
      <c r="B69" s="17" t="s">
        <v>91</v>
      </c>
      <c r="C69" s="175">
        <v>65</v>
      </c>
      <c r="D69" s="176" t="s">
        <v>127</v>
      </c>
      <c r="E69" s="177"/>
      <c r="F69" s="174">
        <v>1000</v>
      </c>
      <c r="G69" s="13">
        <f t="shared" si="0"/>
        <v>0</v>
      </c>
      <c r="I69" s="69"/>
    </row>
    <row r="70" spans="1:9" s="172" customFormat="1" ht="30">
      <c r="A70" s="186">
        <v>42</v>
      </c>
      <c r="B70" s="165" t="s">
        <v>206</v>
      </c>
      <c r="C70" s="151">
        <v>67</v>
      </c>
      <c r="D70" s="182" t="s">
        <v>40</v>
      </c>
      <c r="E70" s="183"/>
      <c r="F70" s="184">
        <v>80</v>
      </c>
      <c r="G70" s="169">
        <f t="shared" si="0"/>
        <v>0</v>
      </c>
      <c r="I70" s="173"/>
    </row>
    <row r="71" spans="1:9" s="63" customFormat="1">
      <c r="A71" s="185">
        <v>43</v>
      </c>
      <c r="B71" s="17" t="s">
        <v>48</v>
      </c>
      <c r="C71" s="175">
        <v>68</v>
      </c>
      <c r="D71" s="178" t="s">
        <v>40</v>
      </c>
      <c r="E71" s="179"/>
      <c r="F71" s="180">
        <v>350</v>
      </c>
      <c r="G71" s="13">
        <f t="shared" si="0"/>
        <v>0</v>
      </c>
      <c r="I71" s="69"/>
    </row>
    <row r="72" spans="1:9" s="63" customFormat="1" ht="30">
      <c r="A72" s="185">
        <v>44</v>
      </c>
      <c r="B72" s="17" t="s">
        <v>50</v>
      </c>
      <c r="C72" s="175">
        <v>70</v>
      </c>
      <c r="D72" s="176" t="s">
        <v>127</v>
      </c>
      <c r="E72" s="177"/>
      <c r="F72" s="174">
        <v>310</v>
      </c>
      <c r="G72" s="13">
        <f t="shared" si="0"/>
        <v>0</v>
      </c>
      <c r="I72" s="69"/>
    </row>
    <row r="73" spans="1:9" s="63" customFormat="1" ht="30">
      <c r="A73" s="185">
        <v>45</v>
      </c>
      <c r="B73" s="17" t="s">
        <v>51</v>
      </c>
      <c r="C73" s="175">
        <v>71</v>
      </c>
      <c r="D73" s="176" t="s">
        <v>127</v>
      </c>
      <c r="E73" s="177"/>
      <c r="F73" s="174">
        <v>140</v>
      </c>
      <c r="G73" s="13">
        <f t="shared" si="0"/>
        <v>0</v>
      </c>
      <c r="I73" s="69"/>
    </row>
    <row r="74" spans="1:9" s="63" customFormat="1" ht="30">
      <c r="A74" s="185">
        <v>46</v>
      </c>
      <c r="B74" s="17" t="s">
        <v>94</v>
      </c>
      <c r="C74" s="175">
        <v>74</v>
      </c>
      <c r="D74" s="176" t="s">
        <v>127</v>
      </c>
      <c r="E74" s="177"/>
      <c r="F74" s="174">
        <v>20</v>
      </c>
      <c r="G74" s="13">
        <f t="shared" si="0"/>
        <v>0</v>
      </c>
      <c r="I74" s="69"/>
    </row>
    <row r="75" spans="1:9" s="63" customFormat="1" ht="30">
      <c r="A75" s="185">
        <v>47</v>
      </c>
      <c r="B75" s="17" t="s">
        <v>98</v>
      </c>
      <c r="C75" s="175">
        <v>78</v>
      </c>
      <c r="D75" s="176" t="s">
        <v>127</v>
      </c>
      <c r="E75" s="177"/>
      <c r="F75" s="174">
        <v>400</v>
      </c>
      <c r="G75" s="13">
        <f t="shared" si="0"/>
        <v>0</v>
      </c>
      <c r="I75" s="69"/>
    </row>
    <row r="76" spans="1:9" s="63" customFormat="1" ht="12">
      <c r="D76" s="248" t="s">
        <v>52</v>
      </c>
      <c r="E76" s="248"/>
      <c r="F76" s="248"/>
      <c r="G76" s="130">
        <f>SUM(G29:G75)</f>
        <v>0</v>
      </c>
      <c r="I76" s="69"/>
    </row>
    <row r="77" spans="1:9" s="63" customFormat="1">
      <c r="D77" s="248" t="s">
        <v>15</v>
      </c>
      <c r="E77" s="248"/>
      <c r="F77" s="248"/>
      <c r="G77" s="13">
        <f>G78-G76</f>
        <v>0</v>
      </c>
      <c r="I77" s="69"/>
    </row>
    <row r="78" spans="1:9" s="63" customFormat="1">
      <c r="D78" s="248" t="s">
        <v>53</v>
      </c>
      <c r="E78" s="248"/>
      <c r="F78" s="248"/>
      <c r="G78" s="13">
        <f>G76*1.13</f>
        <v>0</v>
      </c>
      <c r="I78" s="69"/>
    </row>
    <row r="79" spans="1:9" s="63" customFormat="1" ht="12">
      <c r="D79" s="71"/>
      <c r="E79" s="71"/>
      <c r="F79" s="71"/>
      <c r="G79" s="80"/>
      <c r="I79" s="69"/>
    </row>
    <row r="80" spans="1:9" s="63" customFormat="1" ht="12">
      <c r="D80" s="71"/>
      <c r="E80" s="71"/>
      <c r="F80" s="71"/>
      <c r="G80" s="80"/>
      <c r="I80" s="69"/>
    </row>
    <row r="81" spans="1:28">
      <c r="A81" s="209" t="s">
        <v>110</v>
      </c>
      <c r="B81" s="209"/>
      <c r="C81" s="209"/>
      <c r="D81" s="209"/>
      <c r="E81" s="209"/>
      <c r="F81" s="209"/>
      <c r="G81" s="209"/>
      <c r="H81" s="26"/>
      <c r="I81" s="26"/>
    </row>
    <row r="82" spans="1:28" s="16" customFormat="1">
      <c r="A82" s="217" t="s">
        <v>208</v>
      </c>
      <c r="B82" s="217"/>
      <c r="C82" s="217"/>
      <c r="D82" s="217"/>
      <c r="E82" s="217"/>
      <c r="F82" s="217"/>
      <c r="G82" s="217"/>
      <c r="H82" s="30"/>
      <c r="I82" s="30"/>
    </row>
    <row r="83" spans="1:28">
      <c r="A83" s="224" t="s">
        <v>112</v>
      </c>
      <c r="B83" s="224"/>
      <c r="C83" s="224"/>
      <c r="D83" s="224"/>
      <c r="E83" s="224"/>
      <c r="F83" s="224"/>
      <c r="G83" s="224"/>
      <c r="H83" s="26"/>
      <c r="I83" s="26"/>
    </row>
    <row r="84" spans="1:28">
      <c r="A84" s="225" t="s">
        <v>63</v>
      </c>
      <c r="B84" s="225"/>
      <c r="C84" s="225"/>
      <c r="D84" s="225"/>
      <c r="E84" s="225"/>
      <c r="F84" s="225"/>
      <c r="G84" s="225"/>
      <c r="H84" s="25"/>
      <c r="I84" s="22"/>
      <c r="J84" s="25"/>
      <c r="K84" s="25"/>
      <c r="L84" s="25"/>
      <c r="M84" s="25"/>
      <c r="N84" s="25"/>
    </row>
    <row r="85" spans="1:28" s="16" customFormat="1" ht="27" customHeight="1">
      <c r="A85" s="31" t="s">
        <v>16</v>
      </c>
      <c r="B85" s="31" t="s">
        <v>113</v>
      </c>
      <c r="C85" s="18" t="s">
        <v>18</v>
      </c>
      <c r="D85" s="31" t="s">
        <v>19</v>
      </c>
      <c r="E85" s="31" t="s">
        <v>20</v>
      </c>
      <c r="F85" s="32" t="s">
        <v>21</v>
      </c>
      <c r="G85" s="32" t="s">
        <v>22</v>
      </c>
      <c r="H85" s="33"/>
      <c r="I85" s="33"/>
      <c r="Q85" s="55"/>
      <c r="R85" s="55"/>
      <c r="T85" s="33"/>
      <c r="Y85" s="216" t="s">
        <v>22</v>
      </c>
      <c r="Z85" s="216"/>
      <c r="AA85" s="216"/>
      <c r="AB85" s="35"/>
    </row>
    <row r="86" spans="1:28" s="63" customFormat="1" ht="30">
      <c r="A86" s="66">
        <v>1</v>
      </c>
      <c r="B86" s="17" t="s">
        <v>138</v>
      </c>
      <c r="C86" s="174">
        <v>79</v>
      </c>
      <c r="D86" s="176" t="s">
        <v>127</v>
      </c>
      <c r="E86" s="177"/>
      <c r="F86" s="17">
        <v>60</v>
      </c>
      <c r="G86" s="13">
        <f>E86*F86</f>
        <v>0</v>
      </c>
      <c r="I86" s="77"/>
    </row>
    <row r="87" spans="1:28" s="63" customFormat="1" ht="30">
      <c r="A87" s="66">
        <v>2</v>
      </c>
      <c r="B87" s="17" t="s">
        <v>139</v>
      </c>
      <c r="C87" s="174">
        <v>80</v>
      </c>
      <c r="D87" s="176" t="s">
        <v>127</v>
      </c>
      <c r="E87" s="177"/>
      <c r="F87" s="17">
        <v>11</v>
      </c>
      <c r="G87" s="13">
        <f>E87*F87</f>
        <v>0</v>
      </c>
      <c r="I87" s="77"/>
    </row>
    <row r="88" spans="1:28" s="63" customFormat="1">
      <c r="A88" s="78"/>
      <c r="D88" s="249" t="s">
        <v>52</v>
      </c>
      <c r="E88" s="249"/>
      <c r="F88" s="249"/>
      <c r="G88" s="13">
        <f>SUM(G86:G87)</f>
        <v>0</v>
      </c>
      <c r="I88" s="77"/>
    </row>
    <row r="89" spans="1:28" s="63" customFormat="1">
      <c r="A89" s="78"/>
      <c r="D89" s="249" t="s">
        <v>63</v>
      </c>
      <c r="E89" s="249"/>
      <c r="F89" s="249"/>
      <c r="G89" s="13">
        <f>G90-G88</f>
        <v>0</v>
      </c>
      <c r="I89" s="77"/>
    </row>
    <row r="90" spans="1:28" s="63" customFormat="1">
      <c r="A90" s="78"/>
      <c r="D90" s="249" t="s">
        <v>58</v>
      </c>
      <c r="E90" s="249"/>
      <c r="F90" s="249"/>
      <c r="G90" s="13">
        <f>G88*1.24</f>
        <v>0</v>
      </c>
      <c r="I90" s="77"/>
    </row>
    <row r="91" spans="1:28" s="63" customFormat="1" ht="12">
      <c r="D91" s="71"/>
      <c r="E91" s="71"/>
      <c r="F91" s="71"/>
      <c r="G91" s="80"/>
      <c r="I91" s="69"/>
    </row>
    <row r="92" spans="1:28">
      <c r="A92" s="228" t="s">
        <v>116</v>
      </c>
      <c r="B92" s="229"/>
      <c r="C92" s="229"/>
      <c r="D92" s="229"/>
      <c r="E92" s="229"/>
      <c r="F92" s="229"/>
      <c r="G92" s="229"/>
      <c r="H92" s="229"/>
      <c r="I92" s="230"/>
    </row>
    <row r="93" spans="1:28">
      <c r="A93" s="234" t="s">
        <v>209</v>
      </c>
      <c r="B93" s="235"/>
      <c r="C93" s="235"/>
      <c r="D93" s="235"/>
      <c r="E93" s="235"/>
      <c r="F93" s="235"/>
      <c r="G93" s="235"/>
      <c r="H93" s="235"/>
      <c r="I93" s="235"/>
    </row>
    <row r="94" spans="1:28">
      <c r="A94" s="224" t="s">
        <v>54</v>
      </c>
      <c r="B94" s="224"/>
      <c r="C94" s="224"/>
      <c r="D94" s="224"/>
      <c r="E94" s="224"/>
      <c r="F94" s="224"/>
      <c r="G94" s="224"/>
      <c r="H94" s="224"/>
      <c r="I94" s="224"/>
    </row>
    <row r="95" spans="1:28">
      <c r="A95" s="233" t="s">
        <v>117</v>
      </c>
      <c r="B95" s="233"/>
      <c r="C95" s="233"/>
      <c r="D95" s="233"/>
      <c r="E95" s="233"/>
      <c r="F95" s="233"/>
      <c r="G95" s="233"/>
      <c r="H95" s="233"/>
      <c r="I95" s="233"/>
    </row>
    <row r="96" spans="1:28" s="5" customFormat="1" ht="45">
      <c r="A96" s="39" t="s">
        <v>16</v>
      </c>
      <c r="B96" s="39" t="s">
        <v>17</v>
      </c>
      <c r="C96" s="39" t="s">
        <v>18</v>
      </c>
      <c r="D96" s="39" t="s">
        <v>19</v>
      </c>
      <c r="E96" s="42" t="s">
        <v>20</v>
      </c>
      <c r="F96" s="39" t="s">
        <v>21</v>
      </c>
      <c r="G96" s="39" t="s">
        <v>22</v>
      </c>
      <c r="H96" s="40" t="s">
        <v>55</v>
      </c>
      <c r="I96" s="41" t="s">
        <v>56</v>
      </c>
    </row>
    <row r="97" spans="1:14" s="63" customFormat="1" ht="29.25" customHeight="1">
      <c r="A97" s="67">
        <v>1</v>
      </c>
      <c r="B97" s="17" t="s">
        <v>57</v>
      </c>
      <c r="C97" s="17">
        <v>81</v>
      </c>
      <c r="D97" s="17" t="s">
        <v>127</v>
      </c>
      <c r="E97" s="17"/>
      <c r="F97" s="17">
        <v>360</v>
      </c>
      <c r="G97" s="13">
        <f>E97*F97</f>
        <v>0</v>
      </c>
      <c r="H97" s="14"/>
      <c r="I97" s="13">
        <f>G97-(G97*H97)</f>
        <v>0</v>
      </c>
    </row>
    <row r="98" spans="1:14" s="63" customFormat="1">
      <c r="A98" s="78"/>
      <c r="D98" s="79"/>
      <c r="E98" s="250" t="s">
        <v>52</v>
      </c>
      <c r="F98" s="252"/>
      <c r="G98" s="252"/>
      <c r="H98" s="251"/>
      <c r="I98" s="13">
        <f>SUM(I97)</f>
        <v>0</v>
      </c>
    </row>
    <row r="99" spans="1:14" s="63" customFormat="1" ht="33" customHeight="1">
      <c r="A99" s="61"/>
      <c r="B99" s="62"/>
      <c r="C99" s="62"/>
      <c r="D99" s="62"/>
      <c r="E99" s="250" t="s">
        <v>15</v>
      </c>
      <c r="F99" s="252"/>
      <c r="G99" s="252"/>
      <c r="H99" s="251"/>
      <c r="I99" s="13">
        <f>I100-I98</f>
        <v>0</v>
      </c>
      <c r="J99" s="243"/>
      <c r="K99" s="243"/>
      <c r="L99" s="243"/>
      <c r="M99" s="243"/>
      <c r="N99" s="243"/>
    </row>
    <row r="100" spans="1:14" s="63" customFormat="1" ht="19.5" customHeight="1">
      <c r="A100" s="61"/>
      <c r="B100" s="64"/>
      <c r="C100" s="64"/>
      <c r="D100" s="64"/>
      <c r="E100" s="250" t="s">
        <v>62</v>
      </c>
      <c r="F100" s="252"/>
      <c r="G100" s="252"/>
      <c r="H100" s="251"/>
      <c r="I100" s="13">
        <f>I98*1.13</f>
        <v>0</v>
      </c>
      <c r="J100" s="244"/>
      <c r="K100" s="244"/>
      <c r="L100" s="244"/>
      <c r="M100" s="244"/>
      <c r="N100" s="244"/>
    </row>
    <row r="101" spans="1:14" s="63" customFormat="1" ht="19.5" customHeight="1">
      <c r="A101" s="61"/>
      <c r="B101" s="64"/>
      <c r="C101" s="64"/>
      <c r="D101" s="64"/>
      <c r="E101" s="79"/>
      <c r="F101" s="79"/>
      <c r="G101" s="79"/>
      <c r="H101" s="201"/>
      <c r="I101" s="65"/>
      <c r="J101" s="64"/>
      <c r="K101" s="64"/>
      <c r="L101" s="64"/>
      <c r="M101" s="64"/>
      <c r="N101" s="64"/>
    </row>
    <row r="102" spans="1:14">
      <c r="A102" s="226" t="s">
        <v>116</v>
      </c>
      <c r="B102" s="227"/>
      <c r="C102" s="227"/>
      <c r="D102" s="227"/>
      <c r="E102" s="227"/>
      <c r="F102" s="227"/>
      <c r="G102" s="227"/>
      <c r="H102" s="227"/>
      <c r="I102" s="227"/>
    </row>
    <row r="103" spans="1:14">
      <c r="A103" s="231" t="s">
        <v>210</v>
      </c>
      <c r="B103" s="232"/>
      <c r="C103" s="232"/>
      <c r="D103" s="232"/>
      <c r="E103" s="232"/>
      <c r="F103" s="232"/>
      <c r="G103" s="232"/>
      <c r="H103" s="232"/>
      <c r="I103" s="232"/>
    </row>
    <row r="104" spans="1:14">
      <c r="A104" s="217" t="s">
        <v>54</v>
      </c>
      <c r="B104" s="217"/>
      <c r="C104" s="217"/>
      <c r="D104" s="217"/>
      <c r="E104" s="217"/>
      <c r="F104" s="217"/>
      <c r="G104" s="217"/>
      <c r="H104" s="217"/>
      <c r="I104" s="217"/>
    </row>
    <row r="105" spans="1:14">
      <c r="A105" s="233" t="s">
        <v>15</v>
      </c>
      <c r="B105" s="233"/>
      <c r="C105" s="233"/>
      <c r="D105" s="233"/>
      <c r="E105" s="233"/>
      <c r="F105" s="233"/>
      <c r="G105" s="233"/>
      <c r="H105" s="233"/>
      <c r="I105" s="233"/>
    </row>
    <row r="106" spans="1:14" s="5" customFormat="1" ht="45">
      <c r="A106" s="39" t="s">
        <v>16</v>
      </c>
      <c r="B106" s="39" t="s">
        <v>17</v>
      </c>
      <c r="C106" s="39" t="s">
        <v>18</v>
      </c>
      <c r="D106" s="39" t="s">
        <v>19</v>
      </c>
      <c r="E106" s="42" t="s">
        <v>20</v>
      </c>
      <c r="F106" s="39" t="s">
        <v>21</v>
      </c>
      <c r="G106" s="39" t="s">
        <v>22</v>
      </c>
      <c r="H106" s="40" t="s">
        <v>55</v>
      </c>
      <c r="I106" s="41" t="s">
        <v>56</v>
      </c>
    </row>
    <row r="107" spans="1:14" s="63" customFormat="1">
      <c r="A107" s="66">
        <v>1</v>
      </c>
      <c r="B107" s="17" t="s">
        <v>59</v>
      </c>
      <c r="C107" s="174">
        <v>82</v>
      </c>
      <c r="D107" s="176" t="s">
        <v>127</v>
      </c>
      <c r="E107" s="177"/>
      <c r="F107" s="174">
        <v>100</v>
      </c>
      <c r="G107" s="13">
        <f>E107*F107</f>
        <v>0</v>
      </c>
      <c r="H107" s="131"/>
      <c r="I107" s="13">
        <f>G107-(G107*H107)</f>
        <v>0</v>
      </c>
    </row>
    <row r="108" spans="1:14" s="63" customFormat="1" ht="30">
      <c r="A108" s="66">
        <v>2</v>
      </c>
      <c r="B108" s="17" t="s">
        <v>141</v>
      </c>
      <c r="C108" s="174">
        <v>83</v>
      </c>
      <c r="D108" s="176" t="s">
        <v>127</v>
      </c>
      <c r="E108" s="177"/>
      <c r="F108" s="174">
        <v>100</v>
      </c>
      <c r="G108" s="13">
        <f t="shared" ref="G108:G109" si="1">E108*F108</f>
        <v>0</v>
      </c>
      <c r="H108" s="131"/>
      <c r="I108" s="13">
        <f t="shared" ref="I108:I109" si="2">G108-(G108*H108)</f>
        <v>0</v>
      </c>
    </row>
    <row r="109" spans="1:14" s="63" customFormat="1" ht="30">
      <c r="A109" s="66">
        <v>3</v>
      </c>
      <c r="B109" s="17" t="s">
        <v>60</v>
      </c>
      <c r="C109" s="174">
        <v>84</v>
      </c>
      <c r="D109" s="176" t="s">
        <v>127</v>
      </c>
      <c r="E109" s="177"/>
      <c r="F109" s="174">
        <v>100</v>
      </c>
      <c r="G109" s="13">
        <f t="shared" si="1"/>
        <v>0</v>
      </c>
      <c r="H109" s="131"/>
      <c r="I109" s="13">
        <f t="shared" si="2"/>
        <v>0</v>
      </c>
    </row>
    <row r="110" spans="1:14" s="63" customFormat="1">
      <c r="E110" s="75"/>
      <c r="F110" s="75"/>
      <c r="G110" s="250" t="s">
        <v>52</v>
      </c>
      <c r="H110" s="251"/>
      <c r="I110" s="13">
        <f>SUM(I107:I109)</f>
        <v>0</v>
      </c>
    </row>
    <row r="111" spans="1:14" s="63" customFormat="1">
      <c r="E111" s="75"/>
      <c r="F111" s="75"/>
      <c r="G111" s="250" t="s">
        <v>15</v>
      </c>
      <c r="H111" s="251"/>
      <c r="I111" s="13">
        <f>I112-I110</f>
        <v>0</v>
      </c>
    </row>
    <row r="112" spans="1:14" s="63" customFormat="1">
      <c r="E112" s="75"/>
      <c r="F112" s="75"/>
      <c r="G112" s="250" t="s">
        <v>140</v>
      </c>
      <c r="H112" s="251"/>
      <c r="I112" s="13">
        <f>I110*1.13</f>
        <v>0</v>
      </c>
    </row>
    <row r="113" spans="1:28" s="63" customFormat="1" ht="19.5" customHeight="1">
      <c r="A113" s="61"/>
      <c r="B113" s="64"/>
      <c r="C113" s="64"/>
      <c r="D113" s="64"/>
      <c r="E113" s="64"/>
      <c r="F113" s="64"/>
      <c r="G113" s="64"/>
      <c r="H113" s="64"/>
      <c r="I113" s="65"/>
      <c r="J113" s="244"/>
      <c r="K113" s="244"/>
      <c r="L113" s="244"/>
      <c r="M113" s="244"/>
      <c r="N113" s="244"/>
    </row>
    <row r="114" spans="1:28" s="63" customFormat="1" ht="12">
      <c r="A114" s="61"/>
      <c r="B114" s="64"/>
      <c r="C114" s="64"/>
      <c r="D114" s="64"/>
      <c r="E114" s="64"/>
      <c r="F114" s="64"/>
      <c r="G114" s="64"/>
      <c r="H114" s="64"/>
      <c r="I114" s="61"/>
      <c r="J114" s="64"/>
      <c r="K114" s="64"/>
      <c r="L114" s="64"/>
      <c r="M114" s="64"/>
      <c r="N114" s="64"/>
    </row>
    <row r="115" spans="1:28" s="63" customFormat="1" ht="11.25" customHeight="1">
      <c r="A115" s="61"/>
    </row>
    <row r="116" spans="1:28" s="82" customFormat="1" ht="12">
      <c r="A116" s="246"/>
      <c r="B116" s="246"/>
      <c r="C116" s="246"/>
      <c r="D116" s="246"/>
      <c r="E116" s="246"/>
    </row>
    <row r="117" spans="1:28" s="82" customFormat="1" ht="12">
      <c r="A117" s="81"/>
      <c r="B117" s="81"/>
      <c r="C117" s="81"/>
      <c r="D117" s="81"/>
      <c r="E117" s="81"/>
    </row>
    <row r="118" spans="1:28" s="63" customFormat="1" ht="12"/>
    <row r="119" spans="1:28" s="73" customFormat="1" ht="27" customHeight="1">
      <c r="A119" s="70"/>
      <c r="B119" s="83"/>
      <c r="C119" s="83"/>
      <c r="D119" s="83"/>
      <c r="E119" s="70"/>
      <c r="F119" s="83"/>
      <c r="G119" s="83"/>
      <c r="H119" s="75"/>
      <c r="I119" s="75"/>
      <c r="Q119" s="74"/>
      <c r="R119" s="74"/>
      <c r="T119" s="75"/>
      <c r="Y119" s="247"/>
      <c r="Z119" s="247"/>
      <c r="AA119" s="247"/>
      <c r="AB119" s="76"/>
    </row>
    <row r="127" spans="1:28" s="63" customFormat="1" ht="12">
      <c r="D127" s="71"/>
      <c r="E127" s="71"/>
      <c r="F127" s="71"/>
      <c r="G127" s="72"/>
      <c r="I127" s="69"/>
    </row>
  </sheetData>
  <mergeCells count="49">
    <mergeCell ref="G111:H111"/>
    <mergeCell ref="G112:H112"/>
    <mergeCell ref="E98:H98"/>
    <mergeCell ref="E99:H99"/>
    <mergeCell ref="E100:H100"/>
    <mergeCell ref="G110:H110"/>
    <mergeCell ref="A105:I105"/>
    <mergeCell ref="A102:I102"/>
    <mergeCell ref="A103:I103"/>
    <mergeCell ref="A104:I104"/>
    <mergeCell ref="Y85:AA85"/>
    <mergeCell ref="D88:F88"/>
    <mergeCell ref="D89:F89"/>
    <mergeCell ref="D90:F90"/>
    <mergeCell ref="A92:I92"/>
    <mergeCell ref="A116:E116"/>
    <mergeCell ref="Y119:AA119"/>
    <mergeCell ref="A27:G27"/>
    <mergeCell ref="D76:F76"/>
    <mergeCell ref="D77:F77"/>
    <mergeCell ref="D78:F78"/>
    <mergeCell ref="A81:G81"/>
    <mergeCell ref="A82:G82"/>
    <mergeCell ref="A83:G83"/>
    <mergeCell ref="A84:G84"/>
    <mergeCell ref="J113:N113"/>
    <mergeCell ref="A93:I93"/>
    <mergeCell ref="J100:N100"/>
    <mergeCell ref="J99:N99"/>
    <mergeCell ref="A94:I94"/>
    <mergeCell ref="A95:I95"/>
    <mergeCell ref="A26:G26"/>
    <mergeCell ref="A16:G16"/>
    <mergeCell ref="J19:N19"/>
    <mergeCell ref="J20:N20"/>
    <mergeCell ref="A19:H19"/>
    <mergeCell ref="A20:H20"/>
    <mergeCell ref="A21:H21"/>
    <mergeCell ref="A22:G22"/>
    <mergeCell ref="A23:G23"/>
    <mergeCell ref="J23:N23"/>
    <mergeCell ref="A24:G24"/>
    <mergeCell ref="A25:G25"/>
    <mergeCell ref="A15:G15"/>
    <mergeCell ref="A1:G1"/>
    <mergeCell ref="A13:G13"/>
    <mergeCell ref="A14:G14"/>
    <mergeCell ref="A10:G11"/>
    <mergeCell ref="A12:G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sqref="A1:G1"/>
    </sheetView>
  </sheetViews>
  <sheetFormatPr defaultRowHeight="15"/>
  <cols>
    <col min="2" max="2" width="22.42578125" customWidth="1"/>
    <col min="5" max="5" width="10.28515625" customWidth="1"/>
    <col min="6" max="6" width="11.85546875" customWidth="1"/>
    <col min="7" max="7" width="13.140625" customWidth="1"/>
    <col min="8" max="8" width="11.5703125" customWidth="1"/>
    <col min="9" max="9" width="12" customWidth="1"/>
  </cols>
  <sheetData>
    <row r="1" spans="1:7" ht="15.75">
      <c r="A1" s="210" t="s">
        <v>228</v>
      </c>
      <c r="B1" s="210"/>
      <c r="C1" s="210"/>
      <c r="D1" s="210"/>
      <c r="E1" s="210"/>
      <c r="F1" s="210"/>
      <c r="G1" s="210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3.5" customHeight="1">
      <c r="A3" s="1"/>
      <c r="B3" s="1"/>
      <c r="C3" s="1"/>
      <c r="D3" s="1"/>
      <c r="E3" s="2" t="s">
        <v>204</v>
      </c>
      <c r="F3" s="1"/>
      <c r="G3" s="1"/>
    </row>
    <row r="4" spans="1:7" ht="15.75">
      <c r="A4" s="1"/>
      <c r="B4" s="1"/>
      <c r="C4" s="1"/>
      <c r="D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1" t="s">
        <v>2</v>
      </c>
      <c r="B6" s="1"/>
      <c r="C6" s="1"/>
      <c r="D6" s="1"/>
      <c r="E6" s="1"/>
      <c r="F6" s="1"/>
      <c r="G6" s="1"/>
    </row>
    <row r="7" spans="1:7" ht="15.75">
      <c r="A7" s="1" t="s">
        <v>3</v>
      </c>
      <c r="B7" s="1"/>
      <c r="C7" s="1"/>
      <c r="D7" s="1"/>
      <c r="E7" s="1"/>
      <c r="F7" s="1"/>
      <c r="G7" s="1"/>
    </row>
    <row r="8" spans="1:7" ht="15.75">
      <c r="A8" s="1" t="s">
        <v>4</v>
      </c>
      <c r="B8" s="1"/>
      <c r="C8" s="1"/>
      <c r="D8" s="1"/>
      <c r="E8" s="1"/>
      <c r="F8" s="1"/>
      <c r="G8" s="1"/>
    </row>
    <row r="9" spans="1:7" ht="15.75">
      <c r="A9" s="1" t="s">
        <v>5</v>
      </c>
      <c r="B9" s="1"/>
      <c r="C9" s="1"/>
      <c r="D9" s="1"/>
      <c r="E9" s="1"/>
      <c r="F9" s="1"/>
      <c r="G9" s="1"/>
    </row>
    <row r="10" spans="1:7" ht="37.5" customHeight="1">
      <c r="A10" s="214" t="s">
        <v>227</v>
      </c>
      <c r="B10" s="214"/>
      <c r="C10" s="214"/>
      <c r="D10" s="214"/>
      <c r="E10" s="214"/>
      <c r="F10" s="214"/>
      <c r="G10" s="214"/>
    </row>
    <row r="11" spans="1:7" ht="57.75" customHeight="1">
      <c r="A11" s="214"/>
      <c r="B11" s="214"/>
      <c r="C11" s="214"/>
      <c r="D11" s="214"/>
      <c r="E11" s="214"/>
      <c r="F11" s="214"/>
      <c r="G11" s="214"/>
    </row>
    <row r="12" spans="1:7" ht="15.75">
      <c r="A12" s="211" t="s">
        <v>99</v>
      </c>
      <c r="B12" s="211"/>
      <c r="C12" s="211"/>
      <c r="D12" s="211"/>
      <c r="E12" s="211"/>
      <c r="F12" s="211"/>
      <c r="G12" s="211"/>
    </row>
    <row r="13" spans="1:7" ht="15.75">
      <c r="A13" s="212" t="s">
        <v>6</v>
      </c>
      <c r="B13" s="213"/>
      <c r="C13" s="213"/>
      <c r="D13" s="213"/>
      <c r="E13" s="213"/>
      <c r="F13" s="213"/>
      <c r="G13" s="213"/>
    </row>
    <row r="14" spans="1:7">
      <c r="A14" s="206" t="s">
        <v>7</v>
      </c>
      <c r="B14" s="206"/>
      <c r="C14" s="206"/>
      <c r="D14" s="206"/>
      <c r="E14" s="206"/>
      <c r="F14" s="206"/>
      <c r="G14" s="206"/>
    </row>
    <row r="15" spans="1:7">
      <c r="A15" s="206" t="s">
        <v>8</v>
      </c>
      <c r="B15" s="206"/>
      <c r="C15" s="206"/>
      <c r="D15" s="206"/>
      <c r="E15" s="206"/>
      <c r="F15" s="206"/>
      <c r="G15" s="206"/>
    </row>
    <row r="16" spans="1:7">
      <c r="A16" s="206" t="s">
        <v>9</v>
      </c>
      <c r="B16" s="206"/>
      <c r="C16" s="206"/>
      <c r="D16" s="206"/>
      <c r="E16" s="206"/>
      <c r="F16" s="206"/>
      <c r="G16" s="206"/>
    </row>
    <row r="17" spans="1:12" ht="15" customHeight="1">
      <c r="A17" s="56"/>
      <c r="B17" s="56"/>
      <c r="C17" s="56"/>
      <c r="D17" s="56"/>
      <c r="E17" s="56"/>
      <c r="F17" s="56"/>
      <c r="G17" s="56"/>
    </row>
    <row r="18" spans="1:12" ht="15.75" thickBot="1">
      <c r="A18" s="254" t="s">
        <v>213</v>
      </c>
      <c r="B18" s="255"/>
      <c r="C18" s="255"/>
      <c r="D18" s="255"/>
      <c r="E18" s="255"/>
      <c r="F18" s="255"/>
      <c r="G18" s="255"/>
      <c r="H18" s="255"/>
      <c r="I18" s="255"/>
    </row>
    <row r="19" spans="1:12">
      <c r="A19" s="253" t="s">
        <v>125</v>
      </c>
      <c r="B19" s="253"/>
      <c r="C19" s="253"/>
      <c r="D19" s="253"/>
      <c r="E19" s="253"/>
      <c r="F19" s="253"/>
      <c r="G19" s="253"/>
      <c r="H19" s="253"/>
      <c r="I19" s="253"/>
    </row>
    <row r="20" spans="1:12">
      <c r="A20" s="256" t="s">
        <v>126</v>
      </c>
      <c r="B20" s="256"/>
      <c r="C20" s="256"/>
      <c r="D20" s="256"/>
      <c r="E20" s="256"/>
      <c r="F20" s="256"/>
      <c r="G20" s="256"/>
      <c r="H20" s="253"/>
      <c r="I20" s="253"/>
    </row>
    <row r="21" spans="1:12">
      <c r="A21" s="110"/>
      <c r="B21" s="110"/>
      <c r="C21" s="110"/>
      <c r="D21" s="110"/>
      <c r="E21" s="110"/>
      <c r="F21" s="110"/>
      <c r="G21" s="110"/>
    </row>
    <row r="22" spans="1:12">
      <c r="A22" s="228" t="s">
        <v>116</v>
      </c>
      <c r="B22" s="229"/>
      <c r="C22" s="229"/>
      <c r="D22" s="229"/>
      <c r="E22" s="229"/>
      <c r="F22" s="229"/>
      <c r="G22" s="229"/>
      <c r="H22" s="229"/>
      <c r="I22" s="230"/>
    </row>
    <row r="23" spans="1:12">
      <c r="A23" s="234" t="s">
        <v>209</v>
      </c>
      <c r="B23" s="235"/>
      <c r="C23" s="235"/>
      <c r="D23" s="235"/>
      <c r="E23" s="235"/>
      <c r="F23" s="235"/>
      <c r="G23" s="235"/>
      <c r="H23" s="235"/>
      <c r="I23" s="235"/>
    </row>
    <row r="24" spans="1:12">
      <c r="A24" s="224" t="s">
        <v>54</v>
      </c>
      <c r="B24" s="224"/>
      <c r="C24" s="224"/>
      <c r="D24" s="224"/>
      <c r="E24" s="224"/>
      <c r="F24" s="224"/>
      <c r="G24" s="224"/>
      <c r="H24" s="224"/>
      <c r="I24" s="224"/>
    </row>
    <row r="25" spans="1:12">
      <c r="A25" s="224" t="s">
        <v>117</v>
      </c>
      <c r="B25" s="224"/>
      <c r="C25" s="224"/>
      <c r="D25" s="224"/>
      <c r="E25" s="224"/>
      <c r="F25" s="224"/>
      <c r="G25" s="224"/>
      <c r="H25" s="224"/>
      <c r="I25" s="224"/>
    </row>
    <row r="26" spans="1:12" s="5" customFormat="1" ht="45">
      <c r="A26" s="39" t="s">
        <v>16</v>
      </c>
      <c r="B26" s="39" t="s">
        <v>17</v>
      </c>
      <c r="C26" s="39" t="s">
        <v>18</v>
      </c>
      <c r="D26" s="39" t="s">
        <v>19</v>
      </c>
      <c r="E26" s="42" t="s">
        <v>20</v>
      </c>
      <c r="F26" s="39" t="s">
        <v>21</v>
      </c>
      <c r="G26" s="39" t="s">
        <v>22</v>
      </c>
      <c r="H26" s="40" t="s">
        <v>55</v>
      </c>
      <c r="I26" s="41" t="s">
        <v>56</v>
      </c>
    </row>
    <row r="27" spans="1:12" ht="37.5" customHeight="1">
      <c r="A27" s="84">
        <v>1</v>
      </c>
      <c r="B27" s="17" t="s">
        <v>57</v>
      </c>
      <c r="C27" s="151">
        <v>81</v>
      </c>
      <c r="D27" s="19" t="s">
        <v>100</v>
      </c>
      <c r="E27" s="85"/>
      <c r="F27" s="84">
        <v>508</v>
      </c>
      <c r="G27" s="13">
        <f>E27*F27</f>
        <v>0</v>
      </c>
      <c r="H27" s="14"/>
      <c r="I27" s="13">
        <f>G27-(G27*H27)</f>
        <v>0</v>
      </c>
    </row>
    <row r="28" spans="1:12" ht="22.5" customHeight="1">
      <c r="A28" s="87"/>
      <c r="B28" s="87"/>
      <c r="C28" s="87"/>
      <c r="D28" s="87"/>
      <c r="G28" s="220" t="s">
        <v>22</v>
      </c>
      <c r="H28" s="221"/>
      <c r="I28" s="13">
        <f>SUM(I27)</f>
        <v>0</v>
      </c>
    </row>
    <row r="29" spans="1:12" ht="24" customHeight="1">
      <c r="A29" s="87"/>
      <c r="B29" s="87"/>
      <c r="C29" s="87"/>
      <c r="D29" s="87"/>
      <c r="G29" s="220" t="s">
        <v>15</v>
      </c>
      <c r="H29" s="221"/>
      <c r="I29" s="13">
        <f>I30-I28</f>
        <v>0</v>
      </c>
    </row>
    <row r="30" spans="1:12" ht="25.5" customHeight="1">
      <c r="A30" s="87"/>
      <c r="B30" s="87"/>
      <c r="C30" s="87"/>
      <c r="D30" s="87"/>
      <c r="G30" s="222" t="s">
        <v>62</v>
      </c>
      <c r="H30" s="223"/>
      <c r="I30" s="13">
        <f>I28*1.13</f>
        <v>0</v>
      </c>
      <c r="L30" s="50"/>
    </row>
  </sheetData>
  <mergeCells count="19">
    <mergeCell ref="A24:I24"/>
    <mergeCell ref="A25:I25"/>
    <mergeCell ref="G28:H28"/>
    <mergeCell ref="G29:H29"/>
    <mergeCell ref="G30:H30"/>
    <mergeCell ref="A22:I22"/>
    <mergeCell ref="A23:I23"/>
    <mergeCell ref="A1:G1"/>
    <mergeCell ref="A13:G13"/>
    <mergeCell ref="A14:G14"/>
    <mergeCell ref="A15:G15"/>
    <mergeCell ref="H19:I19"/>
    <mergeCell ref="H20:I20"/>
    <mergeCell ref="A18:I18"/>
    <mergeCell ref="A16:G16"/>
    <mergeCell ref="A19:G19"/>
    <mergeCell ref="A20:G20"/>
    <mergeCell ref="A10:G11"/>
    <mergeCell ref="A12:G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7"/>
  <sheetViews>
    <sheetView workbookViewId="0">
      <selection sqref="A1:G1"/>
    </sheetView>
  </sheetViews>
  <sheetFormatPr defaultRowHeight="15"/>
  <cols>
    <col min="1" max="1" width="6.85546875" customWidth="1"/>
    <col min="2" max="2" width="42" customWidth="1"/>
    <col min="3" max="3" width="12.42578125" customWidth="1"/>
    <col min="4" max="4" width="12" customWidth="1"/>
    <col min="5" max="5" width="15.7109375" customWidth="1"/>
    <col min="6" max="6" width="13.140625" customWidth="1"/>
    <col min="7" max="7" width="14.42578125" customWidth="1"/>
    <col min="8" max="8" width="10.85546875" customWidth="1"/>
    <col min="9" max="9" width="13.140625" customWidth="1"/>
  </cols>
  <sheetData>
    <row r="1" spans="1:7" ht="15.75">
      <c r="A1" s="210" t="s">
        <v>228</v>
      </c>
      <c r="B1" s="210"/>
      <c r="C1" s="210"/>
      <c r="D1" s="210"/>
      <c r="E1" s="210"/>
      <c r="F1" s="210"/>
      <c r="G1" s="210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3.5" customHeight="1">
      <c r="A3" s="1"/>
      <c r="B3" s="1"/>
      <c r="C3" s="1"/>
      <c r="D3" s="1"/>
      <c r="E3" s="2" t="s">
        <v>204</v>
      </c>
      <c r="F3" s="1"/>
      <c r="G3" s="1"/>
    </row>
    <row r="4" spans="1:7" ht="15.75">
      <c r="A4" s="1"/>
      <c r="B4" s="1"/>
      <c r="C4" s="1"/>
      <c r="D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1" t="s">
        <v>2</v>
      </c>
      <c r="B6" s="1"/>
      <c r="C6" s="1"/>
      <c r="D6" s="1"/>
      <c r="E6" s="1"/>
      <c r="F6" s="1"/>
      <c r="G6" s="1"/>
    </row>
    <row r="7" spans="1:7" ht="15.75">
      <c r="A7" s="1" t="s">
        <v>3</v>
      </c>
      <c r="B7" s="1"/>
      <c r="C7" s="1"/>
      <c r="D7" s="1"/>
      <c r="E7" s="1"/>
      <c r="F7" s="1"/>
      <c r="G7" s="1"/>
    </row>
    <row r="8" spans="1:7" ht="15.75">
      <c r="A8" s="1" t="s">
        <v>4</v>
      </c>
      <c r="B8" s="1"/>
      <c r="C8" s="1"/>
      <c r="D8" s="1"/>
      <c r="E8" s="1"/>
      <c r="F8" s="1"/>
      <c r="G8" s="1"/>
    </row>
    <row r="9" spans="1:7" ht="15.75">
      <c r="A9" s="1" t="s">
        <v>5</v>
      </c>
      <c r="B9" s="1"/>
      <c r="C9" s="1"/>
      <c r="D9" s="1"/>
      <c r="E9" s="1"/>
      <c r="F9" s="1"/>
      <c r="G9" s="1"/>
    </row>
    <row r="10" spans="1:7" ht="33.75" customHeight="1">
      <c r="A10" s="214" t="s">
        <v>227</v>
      </c>
      <c r="B10" s="214"/>
      <c r="C10" s="214"/>
      <c r="D10" s="214"/>
      <c r="E10" s="214"/>
      <c r="F10" s="214"/>
      <c r="G10" s="214"/>
    </row>
    <row r="11" spans="1:7" ht="56.25" customHeight="1">
      <c r="A11" s="214"/>
      <c r="B11" s="214"/>
      <c r="C11" s="214"/>
      <c r="D11" s="214"/>
      <c r="E11" s="214"/>
      <c r="F11" s="214"/>
      <c r="G11" s="214"/>
    </row>
    <row r="12" spans="1:7" ht="15.75">
      <c r="A12" s="211" t="s">
        <v>99</v>
      </c>
      <c r="B12" s="211"/>
      <c r="C12" s="211"/>
      <c r="D12" s="211"/>
      <c r="E12" s="211"/>
      <c r="F12" s="211"/>
      <c r="G12" s="211"/>
    </row>
    <row r="13" spans="1:7" ht="15.75">
      <c r="A13" s="212" t="s">
        <v>6</v>
      </c>
      <c r="B13" s="213"/>
      <c r="C13" s="213"/>
      <c r="D13" s="213"/>
      <c r="E13" s="213"/>
      <c r="F13" s="213"/>
      <c r="G13" s="213"/>
    </row>
    <row r="14" spans="1:7">
      <c r="A14" s="206" t="s">
        <v>7</v>
      </c>
      <c r="B14" s="206"/>
      <c r="C14" s="206"/>
      <c r="D14" s="206"/>
      <c r="E14" s="206"/>
      <c r="F14" s="206"/>
      <c r="G14" s="206"/>
    </row>
    <row r="15" spans="1:7">
      <c r="A15" s="206" t="s">
        <v>8</v>
      </c>
      <c r="B15" s="206"/>
      <c r="C15" s="206"/>
      <c r="D15" s="206"/>
      <c r="E15" s="206"/>
      <c r="F15" s="206"/>
      <c r="G15" s="206"/>
    </row>
    <row r="16" spans="1:7">
      <c r="A16" s="206" t="s">
        <v>9</v>
      </c>
      <c r="B16" s="206"/>
      <c r="C16" s="206"/>
      <c r="D16" s="206"/>
      <c r="E16" s="206"/>
      <c r="F16" s="206"/>
      <c r="G16" s="206"/>
    </row>
    <row r="17" spans="1:28">
      <c r="A17" s="200"/>
      <c r="B17" s="200"/>
      <c r="C17" s="200"/>
      <c r="D17" s="200"/>
      <c r="E17" s="200"/>
      <c r="F17" s="200"/>
      <c r="G17" s="200"/>
    </row>
    <row r="18" spans="1:28">
      <c r="A18" s="200"/>
      <c r="B18" s="200"/>
      <c r="C18" s="200"/>
      <c r="D18" s="200"/>
      <c r="E18" s="200"/>
      <c r="F18" s="200"/>
      <c r="G18" s="200"/>
    </row>
    <row r="19" spans="1:28">
      <c r="A19" s="257" t="s">
        <v>214</v>
      </c>
      <c r="B19" s="257"/>
      <c r="C19" s="257"/>
      <c r="D19" s="257"/>
      <c r="E19" s="257"/>
      <c r="F19" s="257"/>
      <c r="G19" s="257"/>
    </row>
    <row r="20" spans="1:28">
      <c r="A20" s="257" t="s">
        <v>125</v>
      </c>
      <c r="B20" s="257"/>
      <c r="C20" s="257"/>
      <c r="D20" s="257"/>
      <c r="E20" s="257"/>
      <c r="F20" s="257"/>
      <c r="G20" s="257"/>
    </row>
    <row r="21" spans="1:28">
      <c r="A21" s="257" t="s">
        <v>142</v>
      </c>
      <c r="B21" s="257"/>
      <c r="C21" s="257"/>
      <c r="D21" s="257"/>
      <c r="E21" s="257"/>
      <c r="F21" s="257"/>
      <c r="G21" s="257"/>
    </row>
    <row r="22" spans="1:28">
      <c r="A22" s="200"/>
      <c r="B22" s="200"/>
      <c r="C22" s="200"/>
      <c r="D22" s="200"/>
      <c r="E22" s="200"/>
      <c r="F22" s="200"/>
      <c r="G22" s="200"/>
    </row>
    <row r="23" spans="1:28">
      <c r="A23" s="209" t="s">
        <v>11</v>
      </c>
      <c r="B23" s="209"/>
      <c r="C23" s="209"/>
      <c r="D23" s="209"/>
      <c r="E23" s="209"/>
      <c r="F23" s="209"/>
      <c r="G23" s="209"/>
      <c r="J23" s="43"/>
      <c r="K23" s="43"/>
      <c r="L23" s="44"/>
      <c r="M23" s="43"/>
      <c r="N23" s="43"/>
      <c r="P23" s="8"/>
    </row>
    <row r="24" spans="1:28">
      <c r="A24" s="209" t="s">
        <v>12</v>
      </c>
      <c r="B24" s="209"/>
      <c r="C24" s="209"/>
      <c r="D24" s="209"/>
      <c r="E24" s="209"/>
      <c r="F24" s="209"/>
      <c r="G24" s="209"/>
      <c r="J24" s="215"/>
      <c r="K24" s="215"/>
      <c r="L24" s="215"/>
      <c r="M24" s="215"/>
      <c r="N24" s="215"/>
      <c r="P24" s="8"/>
    </row>
    <row r="25" spans="1:28">
      <c r="A25" s="217" t="s">
        <v>13</v>
      </c>
      <c r="B25" s="217"/>
      <c r="C25" s="217"/>
      <c r="D25" s="217"/>
      <c r="E25" s="217"/>
      <c r="F25" s="217"/>
      <c r="G25" s="217"/>
      <c r="J25" s="54"/>
      <c r="K25" s="54"/>
      <c r="L25" s="46"/>
      <c r="M25" s="54"/>
      <c r="N25" s="54"/>
      <c r="P25" s="8"/>
    </row>
    <row r="26" spans="1:28">
      <c r="A26" s="217" t="s">
        <v>12</v>
      </c>
      <c r="B26" s="217"/>
      <c r="C26" s="217"/>
      <c r="D26" s="217"/>
      <c r="E26" s="217"/>
      <c r="F26" s="217"/>
      <c r="G26" s="217"/>
      <c r="J26" s="26"/>
      <c r="K26" s="26"/>
      <c r="L26" s="27"/>
      <c r="M26" s="26"/>
      <c r="N26" s="26"/>
      <c r="P26" s="9"/>
    </row>
    <row r="27" spans="1:28">
      <c r="A27" s="217" t="s">
        <v>14</v>
      </c>
      <c r="B27" s="217"/>
      <c r="C27" s="217"/>
      <c r="D27" s="217"/>
      <c r="E27" s="217"/>
      <c r="F27" s="217"/>
      <c r="G27" s="217"/>
      <c r="P27" s="10"/>
    </row>
    <row r="28" spans="1:28">
      <c r="A28" s="217" t="s">
        <v>15</v>
      </c>
      <c r="B28" s="217"/>
      <c r="C28" s="217"/>
      <c r="D28" s="217"/>
      <c r="E28" s="217"/>
      <c r="F28" s="217"/>
      <c r="G28" s="217"/>
      <c r="P28" s="11"/>
    </row>
    <row r="29" spans="1:28" s="5" customFormat="1">
      <c r="A29" s="39" t="s">
        <v>16</v>
      </c>
      <c r="B29" s="39" t="s">
        <v>17</v>
      </c>
      <c r="C29" s="39" t="s">
        <v>18</v>
      </c>
      <c r="D29" s="39" t="s">
        <v>19</v>
      </c>
      <c r="E29" s="39" t="s">
        <v>20</v>
      </c>
      <c r="F29" s="39" t="s">
        <v>21</v>
      </c>
      <c r="G29" s="39" t="s">
        <v>22</v>
      </c>
    </row>
    <row r="30" spans="1:28" s="16" customFormat="1" ht="27" customHeight="1">
      <c r="A30" s="88">
        <v>1</v>
      </c>
      <c r="B30" s="187" t="s">
        <v>64</v>
      </c>
      <c r="C30" s="189">
        <v>1</v>
      </c>
      <c r="D30" s="187" t="s">
        <v>100</v>
      </c>
      <c r="E30" s="189"/>
      <c r="F30" s="189">
        <v>80</v>
      </c>
      <c r="G30" s="13">
        <f>E30*F30</f>
        <v>0</v>
      </c>
      <c r="H30" s="33"/>
      <c r="I30" s="33"/>
      <c r="Q30" s="55"/>
      <c r="R30" s="55"/>
      <c r="T30" s="33"/>
      <c r="Y30" s="55"/>
      <c r="Z30" s="55"/>
      <c r="AA30" s="55"/>
      <c r="AB30" s="89"/>
    </row>
    <row r="31" spans="1:28" s="16" customFormat="1" ht="27" customHeight="1">
      <c r="A31" s="88">
        <v>2</v>
      </c>
      <c r="B31" s="197" t="s">
        <v>23</v>
      </c>
      <c r="C31" s="189">
        <v>2</v>
      </c>
      <c r="D31" s="187" t="s">
        <v>100</v>
      </c>
      <c r="E31" s="189"/>
      <c r="F31" s="189">
        <v>1500</v>
      </c>
      <c r="G31" s="13">
        <f t="shared" ref="G31:G44" si="0">E31*F31</f>
        <v>0</v>
      </c>
      <c r="H31" s="33"/>
      <c r="I31" s="33"/>
      <c r="Q31" s="55"/>
      <c r="R31" s="55"/>
      <c r="T31" s="33"/>
      <c r="Y31" s="55"/>
      <c r="Z31" s="55"/>
      <c r="AA31" s="55"/>
      <c r="AB31" s="89"/>
    </row>
    <row r="32" spans="1:28" s="16" customFormat="1" ht="27" customHeight="1">
      <c r="A32" s="88">
        <v>3</v>
      </c>
      <c r="B32" s="197" t="s">
        <v>28</v>
      </c>
      <c r="C32" s="189">
        <v>8</v>
      </c>
      <c r="D32" s="187" t="s">
        <v>100</v>
      </c>
      <c r="E32" s="189"/>
      <c r="F32" s="189">
        <v>6500</v>
      </c>
      <c r="G32" s="13">
        <f t="shared" si="0"/>
        <v>0</v>
      </c>
      <c r="H32" s="33"/>
      <c r="I32" s="33"/>
      <c r="Q32" s="55"/>
      <c r="R32" s="55"/>
      <c r="T32" s="33"/>
      <c r="Y32" s="55"/>
      <c r="Z32" s="55"/>
      <c r="AA32" s="55"/>
      <c r="AB32" s="89"/>
    </row>
    <row r="33" spans="1:28" s="16" customFormat="1" ht="27" customHeight="1">
      <c r="A33" s="88">
        <v>4</v>
      </c>
      <c r="B33" s="197" t="s">
        <v>72</v>
      </c>
      <c r="C33" s="189">
        <v>19</v>
      </c>
      <c r="D33" s="187" t="s">
        <v>100</v>
      </c>
      <c r="E33" s="189"/>
      <c r="F33" s="189">
        <v>2500</v>
      </c>
      <c r="G33" s="13">
        <f t="shared" si="0"/>
        <v>0</v>
      </c>
      <c r="H33" s="33"/>
      <c r="I33" s="33"/>
      <c r="Q33" s="55"/>
      <c r="R33" s="55"/>
      <c r="T33" s="33"/>
      <c r="Y33" s="55"/>
      <c r="Z33" s="55"/>
      <c r="AA33" s="55"/>
      <c r="AB33" s="89"/>
    </row>
    <row r="34" spans="1:28" s="136" customFormat="1" ht="27" customHeight="1">
      <c r="A34" s="133">
        <v>5</v>
      </c>
      <c r="B34" s="197" t="s">
        <v>129</v>
      </c>
      <c r="C34" s="191">
        <v>21</v>
      </c>
      <c r="D34" s="190" t="s">
        <v>100</v>
      </c>
      <c r="E34" s="191"/>
      <c r="F34" s="191">
        <v>186</v>
      </c>
      <c r="G34" s="134">
        <f t="shared" si="0"/>
        <v>0</v>
      </c>
      <c r="H34" s="135"/>
      <c r="I34" s="135"/>
      <c r="Q34" s="137"/>
      <c r="R34" s="137"/>
      <c r="T34" s="135"/>
      <c r="Y34" s="137"/>
      <c r="Z34" s="137"/>
      <c r="AA34" s="137"/>
      <c r="AB34" s="138"/>
    </row>
    <row r="35" spans="1:28" s="142" customFormat="1" ht="27" customHeight="1">
      <c r="A35" s="139">
        <v>6</v>
      </c>
      <c r="B35" s="197" t="s">
        <v>144</v>
      </c>
      <c r="C35" s="193">
        <v>24</v>
      </c>
      <c r="D35" s="192" t="s">
        <v>100</v>
      </c>
      <c r="E35" s="193"/>
      <c r="F35" s="193">
        <v>180</v>
      </c>
      <c r="G35" s="140">
        <f>E35*F35</f>
        <v>0</v>
      </c>
      <c r="H35" s="141"/>
      <c r="I35" s="141"/>
      <c r="Q35" s="143"/>
      <c r="R35" s="143"/>
      <c r="T35" s="141"/>
      <c r="Y35" s="143"/>
      <c r="Z35" s="143"/>
      <c r="AA35" s="143"/>
      <c r="AB35" s="144"/>
    </row>
    <row r="36" spans="1:28" s="136" customFormat="1" ht="27" customHeight="1">
      <c r="A36" s="133">
        <v>7</v>
      </c>
      <c r="B36" s="197" t="s">
        <v>143</v>
      </c>
      <c r="C36" s="191">
        <v>27</v>
      </c>
      <c r="D36" s="190" t="s">
        <v>100</v>
      </c>
      <c r="E36" s="191"/>
      <c r="F36" s="191">
        <v>30</v>
      </c>
      <c r="G36" s="134">
        <f t="shared" si="0"/>
        <v>0</v>
      </c>
      <c r="H36" s="135"/>
      <c r="I36" s="135"/>
      <c r="Q36" s="137"/>
      <c r="R36" s="137"/>
      <c r="T36" s="135"/>
      <c r="Y36" s="137"/>
      <c r="Z36" s="137"/>
      <c r="AA36" s="137"/>
      <c r="AB36" s="138"/>
    </row>
    <row r="37" spans="1:28" s="136" customFormat="1" ht="27" customHeight="1">
      <c r="A37" s="133">
        <v>8</v>
      </c>
      <c r="B37" s="197" t="s">
        <v>37</v>
      </c>
      <c r="C37" s="191">
        <v>28</v>
      </c>
      <c r="D37" s="190" t="s">
        <v>100</v>
      </c>
      <c r="E37" s="191"/>
      <c r="F37" s="191">
        <v>5400</v>
      </c>
      <c r="G37" s="134">
        <f t="shared" si="0"/>
        <v>0</v>
      </c>
      <c r="H37" s="135"/>
      <c r="I37" s="135"/>
      <c r="Q37" s="137"/>
      <c r="R37" s="137"/>
      <c r="T37" s="135"/>
      <c r="Y37" s="137"/>
      <c r="Z37" s="137"/>
      <c r="AA37" s="137"/>
      <c r="AB37" s="138"/>
    </row>
    <row r="38" spans="1:28" s="136" customFormat="1" ht="27" customHeight="1">
      <c r="A38" s="133">
        <v>9</v>
      </c>
      <c r="B38" s="197" t="s">
        <v>44</v>
      </c>
      <c r="C38" s="191">
        <v>53</v>
      </c>
      <c r="D38" s="190" t="s">
        <v>100</v>
      </c>
      <c r="E38" s="191"/>
      <c r="F38" s="191">
        <v>150</v>
      </c>
      <c r="G38" s="134">
        <f t="shared" si="0"/>
        <v>0</v>
      </c>
      <c r="H38" s="135"/>
      <c r="I38" s="135"/>
      <c r="Q38" s="137"/>
      <c r="R38" s="137"/>
      <c r="T38" s="135"/>
      <c r="Y38" s="137"/>
      <c r="Z38" s="137"/>
      <c r="AA38" s="137"/>
      <c r="AB38" s="138"/>
    </row>
    <row r="39" spans="1:28" s="136" customFormat="1" ht="27" customHeight="1">
      <c r="A39" s="133">
        <v>10</v>
      </c>
      <c r="B39" s="197" t="s">
        <v>145</v>
      </c>
      <c r="C39" s="191">
        <v>57</v>
      </c>
      <c r="D39" s="190" t="s">
        <v>100</v>
      </c>
      <c r="E39" s="191"/>
      <c r="F39" s="191">
        <v>100</v>
      </c>
      <c r="G39" s="134">
        <f t="shared" si="0"/>
        <v>0</v>
      </c>
      <c r="H39" s="135"/>
      <c r="I39" s="135"/>
      <c r="L39" s="145"/>
      <c r="Q39" s="137"/>
      <c r="R39" s="137"/>
      <c r="T39" s="135"/>
      <c r="Y39" s="137"/>
      <c r="Z39" s="137"/>
      <c r="AA39" s="137"/>
      <c r="AB39" s="138"/>
    </row>
    <row r="40" spans="1:28" s="136" customFormat="1" ht="27" customHeight="1">
      <c r="A40" s="133">
        <v>11</v>
      </c>
      <c r="B40" s="197" t="s">
        <v>47</v>
      </c>
      <c r="C40" s="191">
        <v>58</v>
      </c>
      <c r="D40" s="190" t="s">
        <v>100</v>
      </c>
      <c r="E40" s="191"/>
      <c r="F40" s="191">
        <v>700</v>
      </c>
      <c r="G40" s="134">
        <f t="shared" si="0"/>
        <v>0</v>
      </c>
      <c r="H40" s="135"/>
      <c r="I40" s="135"/>
      <c r="Q40" s="137"/>
      <c r="R40" s="137"/>
      <c r="T40" s="135"/>
      <c r="Y40" s="137"/>
      <c r="Z40" s="137"/>
      <c r="AA40" s="137"/>
      <c r="AB40" s="138"/>
    </row>
    <row r="41" spans="1:28" s="16" customFormat="1" ht="27" customHeight="1">
      <c r="A41" s="88">
        <v>12</v>
      </c>
      <c r="B41" s="197" t="s">
        <v>90</v>
      </c>
      <c r="C41" s="189">
        <v>64</v>
      </c>
      <c r="D41" s="187" t="s">
        <v>100</v>
      </c>
      <c r="E41" s="189"/>
      <c r="F41" s="189">
        <v>600</v>
      </c>
      <c r="G41" s="13">
        <f t="shared" si="0"/>
        <v>0</v>
      </c>
      <c r="H41" s="33"/>
      <c r="I41" s="33"/>
      <c r="Q41" s="55"/>
      <c r="R41" s="55"/>
      <c r="T41" s="33"/>
      <c r="Y41" s="55"/>
      <c r="Z41" s="55"/>
      <c r="AA41" s="55"/>
      <c r="AB41" s="89"/>
    </row>
    <row r="42" spans="1:28" s="16" customFormat="1" ht="27" customHeight="1">
      <c r="A42" s="88">
        <v>13</v>
      </c>
      <c r="B42" s="197" t="s">
        <v>91</v>
      </c>
      <c r="C42" s="189">
        <v>65</v>
      </c>
      <c r="D42" s="187" t="s">
        <v>100</v>
      </c>
      <c r="E42" s="189"/>
      <c r="F42" s="193">
        <v>6044</v>
      </c>
      <c r="G42" s="13">
        <f t="shared" si="0"/>
        <v>0</v>
      </c>
      <c r="H42" s="33"/>
      <c r="I42" s="33"/>
      <c r="Q42" s="55"/>
      <c r="R42" s="55"/>
      <c r="T42" s="33"/>
      <c r="Y42" s="55"/>
      <c r="Z42" s="55"/>
      <c r="AA42" s="55"/>
      <c r="AB42" s="89"/>
    </row>
    <row r="43" spans="1:28" s="16" customFormat="1" ht="27" customHeight="1">
      <c r="A43" s="88">
        <v>14</v>
      </c>
      <c r="B43" s="197" t="s">
        <v>50</v>
      </c>
      <c r="C43" s="189">
        <v>70</v>
      </c>
      <c r="D43" s="187" t="s">
        <v>100</v>
      </c>
      <c r="E43" s="189"/>
      <c r="F43" s="189">
        <v>480</v>
      </c>
      <c r="G43" s="13">
        <f t="shared" si="0"/>
        <v>0</v>
      </c>
      <c r="H43" s="33"/>
      <c r="I43" s="33"/>
      <c r="Q43" s="55"/>
      <c r="R43" s="55"/>
      <c r="T43" s="33"/>
      <c r="Y43" s="55"/>
      <c r="Z43" s="55"/>
      <c r="AA43" s="55"/>
      <c r="AB43" s="89"/>
    </row>
    <row r="44" spans="1:28" s="16" customFormat="1" ht="27" customHeight="1">
      <c r="A44" s="88">
        <v>15</v>
      </c>
      <c r="B44" s="197" t="s">
        <v>51</v>
      </c>
      <c r="C44" s="189">
        <v>71</v>
      </c>
      <c r="D44" s="187" t="s">
        <v>100</v>
      </c>
      <c r="E44" s="189"/>
      <c r="F44" s="189">
        <v>470</v>
      </c>
      <c r="G44" s="13">
        <f t="shared" si="0"/>
        <v>0</v>
      </c>
      <c r="H44" s="33"/>
      <c r="I44" s="33"/>
      <c r="Q44" s="55"/>
      <c r="R44" s="55"/>
      <c r="T44" s="33"/>
      <c r="Y44" s="55"/>
      <c r="Z44" s="55"/>
      <c r="AA44" s="55"/>
      <c r="AB44" s="89"/>
    </row>
    <row r="45" spans="1:28" s="16" customFormat="1" ht="27" customHeight="1">
      <c r="A45" s="55"/>
      <c r="B45" s="55"/>
      <c r="C45" s="86"/>
      <c r="D45" s="55"/>
      <c r="E45" s="220" t="s">
        <v>22</v>
      </c>
      <c r="F45" s="221"/>
      <c r="G45" s="13">
        <f>SUM(G30:G44)</f>
        <v>0</v>
      </c>
      <c r="H45" s="33"/>
      <c r="I45" s="33"/>
      <c r="Q45" s="55"/>
      <c r="R45" s="55"/>
      <c r="T45" s="33"/>
      <c r="Y45" s="55"/>
      <c r="Z45" s="55"/>
      <c r="AA45" s="55"/>
      <c r="AB45" s="89"/>
    </row>
    <row r="46" spans="1:28" s="16" customFormat="1" ht="27" customHeight="1">
      <c r="A46" s="55"/>
      <c r="B46" s="55"/>
      <c r="C46" s="86"/>
      <c r="D46" s="55"/>
      <c r="E46" s="220" t="s">
        <v>15</v>
      </c>
      <c r="F46" s="221"/>
      <c r="G46" s="13">
        <f>G47-G45</f>
        <v>0</v>
      </c>
      <c r="H46" s="33"/>
      <c r="I46" s="33"/>
      <c r="Q46" s="55"/>
      <c r="R46" s="55"/>
      <c r="T46" s="33"/>
      <c r="Y46" s="55"/>
      <c r="Z46" s="55"/>
      <c r="AA46" s="55"/>
      <c r="AB46" s="89"/>
    </row>
    <row r="47" spans="1:28" s="16" customFormat="1" ht="27" customHeight="1">
      <c r="A47" s="55"/>
      <c r="B47" s="55"/>
      <c r="C47" s="86"/>
      <c r="D47" s="55"/>
      <c r="E47" s="222" t="s">
        <v>53</v>
      </c>
      <c r="F47" s="223"/>
      <c r="G47" s="13">
        <f>G45*1.13</f>
        <v>0</v>
      </c>
      <c r="H47" s="33"/>
      <c r="I47" s="33"/>
      <c r="M47" s="90"/>
      <c r="Q47" s="55"/>
      <c r="R47" s="55"/>
      <c r="T47" s="33"/>
      <c r="Y47" s="55"/>
      <c r="Z47" s="55"/>
      <c r="AA47" s="55"/>
      <c r="AB47" s="89"/>
    </row>
    <row r="48" spans="1:28" s="16" customFormat="1" ht="27" customHeight="1">
      <c r="A48" s="55"/>
      <c r="B48" s="55"/>
      <c r="C48" s="86"/>
      <c r="D48" s="55"/>
      <c r="E48" s="92"/>
      <c r="F48" s="92"/>
      <c r="G48" s="93"/>
      <c r="H48" s="33"/>
      <c r="I48" s="33"/>
      <c r="Q48" s="55"/>
      <c r="R48" s="55"/>
      <c r="T48" s="33"/>
      <c r="Y48" s="55"/>
      <c r="Z48" s="55"/>
      <c r="AA48" s="55"/>
      <c r="AB48" s="89"/>
    </row>
    <row r="49" spans="1:28">
      <c r="A49" s="228" t="s">
        <v>116</v>
      </c>
      <c r="B49" s="229"/>
      <c r="C49" s="229"/>
      <c r="D49" s="229"/>
      <c r="E49" s="229"/>
      <c r="F49" s="229"/>
      <c r="G49" s="229"/>
      <c r="H49" s="229"/>
      <c r="I49" s="230"/>
    </row>
    <row r="50" spans="1:28">
      <c r="A50" s="234" t="s">
        <v>209</v>
      </c>
      <c r="B50" s="235"/>
      <c r="C50" s="235"/>
      <c r="D50" s="235"/>
      <c r="E50" s="235"/>
      <c r="F50" s="235"/>
      <c r="G50" s="235"/>
      <c r="H50" s="235"/>
      <c r="I50" s="235"/>
    </row>
    <row r="51" spans="1:28">
      <c r="A51" s="224" t="s">
        <v>54</v>
      </c>
      <c r="B51" s="224"/>
      <c r="C51" s="224"/>
      <c r="D51" s="224"/>
      <c r="E51" s="224"/>
      <c r="F51" s="224"/>
      <c r="G51" s="224"/>
      <c r="H51" s="224"/>
      <c r="I51" s="224"/>
    </row>
    <row r="52" spans="1:28">
      <c r="A52" s="224" t="s">
        <v>117</v>
      </c>
      <c r="B52" s="224"/>
      <c r="C52" s="224"/>
      <c r="D52" s="224"/>
      <c r="E52" s="224"/>
      <c r="F52" s="224"/>
      <c r="G52" s="224"/>
      <c r="H52" s="224"/>
      <c r="I52" s="224"/>
    </row>
    <row r="53" spans="1:28" s="5" customFormat="1" ht="45">
      <c r="A53" s="39" t="s">
        <v>16</v>
      </c>
      <c r="B53" s="39" t="s">
        <v>17</v>
      </c>
      <c r="C53" s="39" t="s">
        <v>18</v>
      </c>
      <c r="D53" s="39" t="s">
        <v>19</v>
      </c>
      <c r="E53" s="42" t="s">
        <v>20</v>
      </c>
      <c r="F53" s="39" t="s">
        <v>21</v>
      </c>
      <c r="G53" s="39" t="s">
        <v>22</v>
      </c>
      <c r="H53" s="40" t="s">
        <v>55</v>
      </c>
      <c r="I53" s="41" t="s">
        <v>56</v>
      </c>
    </row>
    <row r="54" spans="1:28" s="16" customFormat="1" ht="27" customHeight="1">
      <c r="A54" s="94">
        <v>1</v>
      </c>
      <c r="B54" s="17" t="s">
        <v>57</v>
      </c>
      <c r="C54" s="151">
        <v>81</v>
      </c>
      <c r="D54" s="19" t="s">
        <v>100</v>
      </c>
      <c r="E54" s="95"/>
      <c r="F54" s="96">
        <v>95</v>
      </c>
      <c r="G54" s="13">
        <f>E54*F54</f>
        <v>0</v>
      </c>
      <c r="H54" s="14"/>
      <c r="I54" s="13">
        <f>G54-(G54*H54)</f>
        <v>0</v>
      </c>
      <c r="Q54" s="55"/>
      <c r="R54" s="55"/>
      <c r="T54" s="33"/>
      <c r="Y54" s="55"/>
      <c r="Z54" s="55"/>
      <c r="AA54" s="55"/>
      <c r="AB54" s="89"/>
    </row>
    <row r="55" spans="1:28" s="16" customFormat="1" ht="27" customHeight="1">
      <c r="A55" s="26"/>
      <c r="B55" s="26"/>
      <c r="C55" s="26"/>
      <c r="D55" s="26"/>
      <c r="E55" s="261"/>
      <c r="F55" s="261"/>
      <c r="G55" s="220" t="s">
        <v>22</v>
      </c>
      <c r="H55" s="221"/>
      <c r="I55" s="13">
        <f>SUM(I54)</f>
        <v>0</v>
      </c>
      <c r="Q55" s="55"/>
      <c r="R55" s="55"/>
      <c r="T55" s="33"/>
      <c r="Y55" s="55"/>
      <c r="Z55" s="55"/>
      <c r="AA55" s="55"/>
      <c r="AB55" s="89"/>
    </row>
    <row r="56" spans="1:28" s="16" customFormat="1" ht="27" customHeight="1">
      <c r="A56" s="26"/>
      <c r="B56" s="26"/>
      <c r="C56" s="26"/>
      <c r="D56" s="26"/>
      <c r="E56" s="261"/>
      <c r="F56" s="261"/>
      <c r="G56" s="220" t="s">
        <v>15</v>
      </c>
      <c r="H56" s="221"/>
      <c r="I56" s="13">
        <f>I57-I55</f>
        <v>0</v>
      </c>
      <c r="Q56" s="55"/>
      <c r="R56" s="55"/>
      <c r="T56" s="33"/>
      <c r="Y56" s="55"/>
      <c r="Z56" s="55"/>
      <c r="AA56" s="55"/>
      <c r="AB56" s="89"/>
    </row>
    <row r="57" spans="1:28" s="16" customFormat="1" ht="27" customHeight="1">
      <c r="A57" s="26"/>
      <c r="B57" s="26"/>
      <c r="C57" s="26"/>
      <c r="D57" s="26"/>
      <c r="E57" s="260"/>
      <c r="F57" s="260"/>
      <c r="G57" s="222" t="s">
        <v>62</v>
      </c>
      <c r="H57" s="223"/>
      <c r="I57" s="13">
        <f>I55*1.13</f>
        <v>0</v>
      </c>
      <c r="Q57" s="55"/>
      <c r="R57" s="55"/>
      <c r="T57" s="33"/>
      <c r="Y57" s="55"/>
      <c r="Z57" s="55"/>
      <c r="AA57" s="55"/>
      <c r="AB57" s="89"/>
    </row>
    <row r="58" spans="1:28" s="16" customFormat="1" ht="27" customHeight="1">
      <c r="A58" s="26"/>
      <c r="B58" s="26"/>
      <c r="C58" s="26"/>
      <c r="D58" s="26"/>
      <c r="E58" s="92"/>
      <c r="F58" s="92"/>
      <c r="G58" s="97"/>
      <c r="H58" s="33"/>
      <c r="I58" s="33"/>
      <c r="Q58" s="55"/>
      <c r="R58" s="55"/>
      <c r="T58" s="33"/>
      <c r="Y58" s="55"/>
      <c r="Z58" s="55"/>
      <c r="AA58" s="55"/>
      <c r="AB58" s="89"/>
    </row>
    <row r="59" spans="1:28">
      <c r="A59" s="226" t="s">
        <v>116</v>
      </c>
      <c r="B59" s="227"/>
      <c r="C59" s="227"/>
      <c r="D59" s="227"/>
      <c r="E59" s="227"/>
      <c r="F59" s="227"/>
      <c r="G59" s="227"/>
      <c r="H59" s="227"/>
      <c r="I59" s="227"/>
    </row>
    <row r="60" spans="1:28">
      <c r="A60" s="231" t="s">
        <v>210</v>
      </c>
      <c r="B60" s="232"/>
      <c r="C60" s="232"/>
      <c r="D60" s="232"/>
      <c r="E60" s="232"/>
      <c r="F60" s="232"/>
      <c r="G60" s="232"/>
      <c r="H60" s="232"/>
      <c r="I60" s="232"/>
    </row>
    <row r="61" spans="1:28">
      <c r="A61" s="217" t="s">
        <v>54</v>
      </c>
      <c r="B61" s="217"/>
      <c r="C61" s="217"/>
      <c r="D61" s="217"/>
      <c r="E61" s="217"/>
      <c r="F61" s="217"/>
      <c r="G61" s="217"/>
      <c r="H61" s="217"/>
      <c r="I61" s="217"/>
    </row>
    <row r="62" spans="1:28">
      <c r="A62" s="224" t="s">
        <v>15</v>
      </c>
      <c r="B62" s="224"/>
      <c r="C62" s="224"/>
      <c r="D62" s="224"/>
      <c r="E62" s="224"/>
      <c r="F62" s="224"/>
      <c r="G62" s="224"/>
      <c r="H62" s="224"/>
      <c r="I62" s="224"/>
    </row>
    <row r="63" spans="1:28" s="5" customFormat="1" ht="45">
      <c r="A63" s="39" t="s">
        <v>16</v>
      </c>
      <c r="B63" s="39" t="s">
        <v>17</v>
      </c>
      <c r="C63" s="39" t="s">
        <v>18</v>
      </c>
      <c r="D63" s="39" t="s">
        <v>19</v>
      </c>
      <c r="E63" s="42" t="s">
        <v>20</v>
      </c>
      <c r="F63" s="39" t="s">
        <v>21</v>
      </c>
      <c r="G63" s="39" t="s">
        <v>22</v>
      </c>
      <c r="H63" s="40" t="s">
        <v>55</v>
      </c>
      <c r="I63" s="41" t="s">
        <v>56</v>
      </c>
    </row>
    <row r="64" spans="1:28">
      <c r="A64" s="98">
        <v>1</v>
      </c>
      <c r="B64" s="187" t="s">
        <v>59</v>
      </c>
      <c r="C64" s="187">
        <v>82</v>
      </c>
      <c r="D64" s="187" t="s">
        <v>100</v>
      </c>
      <c r="E64" s="194"/>
      <c r="F64" s="195">
        <v>20</v>
      </c>
      <c r="G64" s="13">
        <f>E64*F64</f>
        <v>0</v>
      </c>
      <c r="H64" s="14"/>
      <c r="I64" s="13">
        <f>G64-(G64*H64)</f>
        <v>0</v>
      </c>
    </row>
    <row r="65" spans="1:9" s="16" customFormat="1">
      <c r="A65" s="100"/>
      <c r="B65" s="91"/>
      <c r="C65" s="91"/>
      <c r="D65" s="91"/>
      <c r="G65" s="258" t="s">
        <v>22</v>
      </c>
      <c r="H65" s="258"/>
      <c r="I65" s="13">
        <f>SUM(I64)</f>
        <v>0</v>
      </c>
    </row>
    <row r="66" spans="1:9" s="16" customFormat="1">
      <c r="A66" s="100"/>
      <c r="B66" s="91"/>
      <c r="C66" s="91"/>
      <c r="D66" s="91"/>
      <c r="G66" s="258" t="s">
        <v>15</v>
      </c>
      <c r="H66" s="258"/>
      <c r="I66" s="13">
        <f>I67-I65</f>
        <v>0</v>
      </c>
    </row>
    <row r="67" spans="1:9" s="16" customFormat="1">
      <c r="A67" s="100"/>
      <c r="B67" s="91"/>
      <c r="C67" s="91"/>
      <c r="D67" s="91"/>
      <c r="G67" s="259" t="s">
        <v>140</v>
      </c>
      <c r="H67" s="259"/>
      <c r="I67" s="13">
        <f>I65*1.13</f>
        <v>0</v>
      </c>
    </row>
  </sheetData>
  <mergeCells count="37">
    <mergeCell ref="G57:H57"/>
    <mergeCell ref="G66:H66"/>
    <mergeCell ref="G67:H67"/>
    <mergeCell ref="A49:I49"/>
    <mergeCell ref="A50:I50"/>
    <mergeCell ref="A51:I51"/>
    <mergeCell ref="A52:I52"/>
    <mergeCell ref="A59:I59"/>
    <mergeCell ref="E57:F57"/>
    <mergeCell ref="A60:I60"/>
    <mergeCell ref="A61:I61"/>
    <mergeCell ref="A62:I62"/>
    <mergeCell ref="G65:H65"/>
    <mergeCell ref="E55:F55"/>
    <mergeCell ref="E56:F56"/>
    <mergeCell ref="G55:H55"/>
    <mergeCell ref="G56:H56"/>
    <mergeCell ref="E46:F46"/>
    <mergeCell ref="E47:F47"/>
    <mergeCell ref="J24:N24"/>
    <mergeCell ref="A25:G25"/>
    <mergeCell ref="A26:G26"/>
    <mergeCell ref="A27:G27"/>
    <mergeCell ref="A28:G28"/>
    <mergeCell ref="E45:F45"/>
    <mergeCell ref="A24:G24"/>
    <mergeCell ref="A16:G16"/>
    <mergeCell ref="A19:G19"/>
    <mergeCell ref="A20:G20"/>
    <mergeCell ref="A21:G21"/>
    <mergeCell ref="A23:G23"/>
    <mergeCell ref="A15:G15"/>
    <mergeCell ref="A1:G1"/>
    <mergeCell ref="A13:G13"/>
    <mergeCell ref="A14:G14"/>
    <mergeCell ref="A10:G11"/>
    <mergeCell ref="A12:G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workbookViewId="0">
      <selection sqref="A1:G1"/>
    </sheetView>
  </sheetViews>
  <sheetFormatPr defaultRowHeight="15"/>
  <cols>
    <col min="1" max="1" width="6.28515625" customWidth="1"/>
    <col min="2" max="2" width="34" customWidth="1"/>
    <col min="5" max="5" width="15" customWidth="1"/>
    <col min="6" max="6" width="14.7109375" customWidth="1"/>
    <col min="7" max="7" width="14.5703125" customWidth="1"/>
    <col min="8" max="8" width="11.28515625" customWidth="1"/>
    <col min="9" max="9" width="15.140625" customWidth="1"/>
  </cols>
  <sheetData>
    <row r="1" spans="1:7" ht="15.75">
      <c r="A1" s="210" t="s">
        <v>228</v>
      </c>
      <c r="B1" s="210"/>
      <c r="C1" s="210"/>
      <c r="D1" s="210"/>
      <c r="E1" s="210"/>
      <c r="F1" s="210"/>
      <c r="G1" s="210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3.5" customHeight="1">
      <c r="A3" s="1"/>
      <c r="B3" s="1"/>
      <c r="C3" s="1"/>
      <c r="D3" s="1"/>
      <c r="E3" s="2" t="s">
        <v>204</v>
      </c>
      <c r="F3" s="1"/>
      <c r="G3" s="1"/>
    </row>
    <row r="4" spans="1:7" ht="15.75">
      <c r="A4" s="1"/>
      <c r="B4" s="1"/>
      <c r="C4" s="1"/>
      <c r="D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1" t="s">
        <v>2</v>
      </c>
      <c r="B6" s="1"/>
      <c r="C6" s="1"/>
      <c r="D6" s="1"/>
      <c r="E6" s="1"/>
      <c r="F6" s="1"/>
      <c r="G6" s="1"/>
    </row>
    <row r="7" spans="1:7" ht="15.75">
      <c r="A7" s="1" t="s">
        <v>3</v>
      </c>
      <c r="B7" s="1"/>
      <c r="C7" s="1"/>
      <c r="D7" s="1"/>
      <c r="E7" s="1"/>
      <c r="F7" s="1"/>
      <c r="G7" s="1"/>
    </row>
    <row r="8" spans="1:7" ht="15.75">
      <c r="A8" s="1" t="s">
        <v>4</v>
      </c>
      <c r="B8" s="1"/>
      <c r="C8" s="1"/>
      <c r="D8" s="1"/>
      <c r="E8" s="1"/>
      <c r="F8" s="1"/>
      <c r="G8" s="1"/>
    </row>
    <row r="9" spans="1:7" ht="15.75">
      <c r="A9" s="1" t="s">
        <v>5</v>
      </c>
      <c r="B9" s="1"/>
      <c r="C9" s="1"/>
      <c r="D9" s="1"/>
      <c r="E9" s="1"/>
      <c r="F9" s="1"/>
      <c r="G9" s="1"/>
    </row>
    <row r="10" spans="1:7" ht="41.25" customHeight="1">
      <c r="A10" s="214" t="s">
        <v>227</v>
      </c>
      <c r="B10" s="214"/>
      <c r="C10" s="214"/>
      <c r="D10" s="214"/>
      <c r="E10" s="214"/>
      <c r="F10" s="214"/>
      <c r="G10" s="214"/>
    </row>
    <row r="11" spans="1:7" ht="56.25" customHeight="1">
      <c r="A11" s="214"/>
      <c r="B11" s="214"/>
      <c r="C11" s="214"/>
      <c r="D11" s="214"/>
      <c r="E11" s="214"/>
      <c r="F11" s="214"/>
      <c r="G11" s="214"/>
    </row>
    <row r="12" spans="1:7" ht="15.75">
      <c r="A12" s="211" t="s">
        <v>99</v>
      </c>
      <c r="B12" s="211"/>
      <c r="C12" s="211"/>
      <c r="D12" s="211"/>
      <c r="E12" s="211"/>
      <c r="F12" s="211"/>
      <c r="G12" s="211"/>
    </row>
    <row r="13" spans="1:7" ht="15.75">
      <c r="A13" s="212" t="s">
        <v>6</v>
      </c>
      <c r="B13" s="213"/>
      <c r="C13" s="213"/>
      <c r="D13" s="213"/>
      <c r="E13" s="213"/>
      <c r="F13" s="213"/>
      <c r="G13" s="213"/>
    </row>
    <row r="14" spans="1:7">
      <c r="A14" s="206" t="s">
        <v>7</v>
      </c>
      <c r="B14" s="206"/>
      <c r="C14" s="206"/>
      <c r="D14" s="206"/>
      <c r="E14" s="206"/>
      <c r="F14" s="206"/>
      <c r="G14" s="206"/>
    </row>
    <row r="15" spans="1:7">
      <c r="A15" s="206" t="s">
        <v>8</v>
      </c>
      <c r="B15" s="206"/>
      <c r="C15" s="206"/>
      <c r="D15" s="206"/>
      <c r="E15" s="206"/>
      <c r="F15" s="206"/>
      <c r="G15" s="206"/>
    </row>
    <row r="16" spans="1:7">
      <c r="A16" s="206" t="s">
        <v>9</v>
      </c>
      <c r="B16" s="206"/>
      <c r="C16" s="206"/>
      <c r="D16" s="206"/>
      <c r="E16" s="206"/>
      <c r="F16" s="206"/>
      <c r="G16" s="206"/>
    </row>
    <row r="18" spans="1:14" s="202" customFormat="1" ht="18.75">
      <c r="A18" s="267" t="s">
        <v>148</v>
      </c>
      <c r="B18" s="268"/>
      <c r="C18" s="268"/>
      <c r="D18" s="268"/>
      <c r="E18" s="268"/>
      <c r="F18" s="268"/>
      <c r="G18" s="268"/>
      <c r="H18" s="264"/>
      <c r="I18" s="264"/>
    </row>
    <row r="19" spans="1:14" s="202" customFormat="1" ht="18.75">
      <c r="A19" s="262" t="s">
        <v>54</v>
      </c>
      <c r="B19" s="263"/>
      <c r="C19" s="263"/>
      <c r="D19" s="263"/>
      <c r="E19" s="263"/>
      <c r="F19" s="263"/>
      <c r="G19" s="263"/>
      <c r="H19" s="264"/>
      <c r="I19" s="264"/>
    </row>
    <row r="20" spans="1:14" s="16" customFormat="1" ht="15.75">
      <c r="A20" s="262" t="s">
        <v>149</v>
      </c>
      <c r="B20" s="263"/>
      <c r="C20" s="263"/>
      <c r="D20" s="263"/>
      <c r="E20" s="263"/>
      <c r="F20" s="263"/>
      <c r="G20" s="263"/>
      <c r="H20" s="263"/>
      <c r="I20" s="263"/>
    </row>
    <row r="21" spans="1:14" ht="15" customHeight="1">
      <c r="A21" s="56"/>
      <c r="B21" s="56"/>
      <c r="C21" s="56"/>
      <c r="D21" s="56"/>
      <c r="E21" s="56"/>
      <c r="F21" s="56"/>
      <c r="G21" s="56"/>
    </row>
    <row r="22" spans="1:14">
      <c r="A22" s="257" t="s">
        <v>215</v>
      </c>
      <c r="B22" s="257"/>
      <c r="C22" s="257"/>
      <c r="D22" s="257"/>
      <c r="E22" s="257"/>
      <c r="F22" s="257"/>
      <c r="G22" s="257"/>
      <c r="H22" s="257"/>
      <c r="I22" s="257"/>
      <c r="J22" s="265"/>
      <c r="K22" s="265"/>
      <c r="L22" s="265"/>
      <c r="M22" s="265"/>
      <c r="N22" s="265"/>
    </row>
    <row r="23" spans="1:14" ht="19.5" customHeight="1">
      <c r="A23" s="257" t="s">
        <v>119</v>
      </c>
      <c r="B23" s="257"/>
      <c r="C23" s="257"/>
      <c r="D23" s="257"/>
      <c r="E23" s="257"/>
      <c r="F23" s="257"/>
      <c r="G23" s="257"/>
      <c r="H23" s="257"/>
      <c r="I23" s="257"/>
      <c r="J23" s="266"/>
      <c r="K23" s="266"/>
      <c r="L23" s="266"/>
      <c r="M23" s="266"/>
      <c r="N23" s="266"/>
    </row>
    <row r="24" spans="1:14">
      <c r="A24" s="257" t="s">
        <v>147</v>
      </c>
      <c r="B24" s="257"/>
      <c r="C24" s="257"/>
      <c r="D24" s="257"/>
      <c r="E24" s="257"/>
      <c r="F24" s="257"/>
      <c r="G24" s="257"/>
      <c r="H24" s="257"/>
      <c r="I24" s="257"/>
      <c r="J24" s="25"/>
      <c r="K24" s="25"/>
      <c r="L24" s="25"/>
      <c r="M24" s="25"/>
      <c r="N24" s="25"/>
    </row>
    <row r="25" spans="1:14" ht="30" customHeight="1">
      <c r="A25" s="12" t="s">
        <v>16</v>
      </c>
      <c r="B25" s="12" t="s">
        <v>17</v>
      </c>
      <c r="C25" s="12" t="s">
        <v>18</v>
      </c>
      <c r="D25" s="12" t="s">
        <v>19</v>
      </c>
      <c r="E25" s="12" t="s">
        <v>20</v>
      </c>
      <c r="F25" s="12" t="s">
        <v>21</v>
      </c>
      <c r="G25" s="12" t="s">
        <v>22</v>
      </c>
      <c r="H25" s="101" t="s">
        <v>55</v>
      </c>
      <c r="I25" s="102" t="s">
        <v>56</v>
      </c>
    </row>
    <row r="26" spans="1:14" ht="27.75" customHeight="1">
      <c r="A26" s="38">
        <v>1</v>
      </c>
      <c r="B26" s="19" t="s">
        <v>150</v>
      </c>
      <c r="C26" s="151">
        <v>86</v>
      </c>
      <c r="D26" s="19" t="s">
        <v>40</v>
      </c>
      <c r="E26" s="104"/>
      <c r="F26" s="159">
        <v>330</v>
      </c>
      <c r="G26" s="13">
        <f>E26*F26</f>
        <v>0</v>
      </c>
      <c r="H26" s="14"/>
      <c r="I26" s="13">
        <f>G26-(G26*H26)</f>
        <v>0</v>
      </c>
      <c r="J26" s="105"/>
    </row>
    <row r="27" spans="1:14" ht="28.5" customHeight="1">
      <c r="A27" s="38">
        <v>2</v>
      </c>
      <c r="B27" s="17" t="s">
        <v>151</v>
      </c>
      <c r="C27" s="151">
        <v>88</v>
      </c>
      <c r="D27" s="19" t="s">
        <v>40</v>
      </c>
      <c r="E27" s="104"/>
      <c r="F27" s="159">
        <v>49</v>
      </c>
      <c r="G27" s="13">
        <f>E27*F27</f>
        <v>0</v>
      </c>
      <c r="H27" s="14"/>
      <c r="I27" s="13">
        <f t="shared" ref="I27:I29" si="0">G27-(G27*H27)</f>
        <v>0</v>
      </c>
      <c r="J27" s="105"/>
    </row>
    <row r="28" spans="1:14" ht="29.25" customHeight="1">
      <c r="A28" s="38">
        <v>3</v>
      </c>
      <c r="B28" s="17" t="s">
        <v>152</v>
      </c>
      <c r="C28" s="151">
        <v>89</v>
      </c>
      <c r="D28" s="19" t="s">
        <v>40</v>
      </c>
      <c r="E28" s="104"/>
      <c r="F28" s="159">
        <v>40</v>
      </c>
      <c r="G28" s="13">
        <f>E28*F28</f>
        <v>0</v>
      </c>
      <c r="H28" s="14"/>
      <c r="I28" s="13">
        <f t="shared" si="0"/>
        <v>0</v>
      </c>
      <c r="J28" s="105"/>
    </row>
    <row r="29" spans="1:14" ht="30.75" customHeight="1">
      <c r="A29" s="38">
        <v>4</v>
      </c>
      <c r="B29" s="17" t="s">
        <v>153</v>
      </c>
      <c r="C29" s="151">
        <v>90</v>
      </c>
      <c r="D29" s="19" t="s">
        <v>40</v>
      </c>
      <c r="E29" s="104"/>
      <c r="F29" s="159">
        <v>300</v>
      </c>
      <c r="G29" s="13">
        <f t="shared" ref="G29" si="1">E29*F29</f>
        <v>0</v>
      </c>
      <c r="H29" s="14"/>
      <c r="I29" s="13">
        <f t="shared" si="0"/>
        <v>0</v>
      </c>
      <c r="J29" s="105"/>
    </row>
    <row r="30" spans="1:14" ht="18" customHeight="1">
      <c r="A30" s="26"/>
      <c r="B30" s="26"/>
      <c r="C30" s="27"/>
      <c r="D30" s="26"/>
      <c r="G30" s="220" t="s">
        <v>22</v>
      </c>
      <c r="H30" s="221"/>
      <c r="I30" s="13">
        <f>SUM(I26:I29)</f>
        <v>0</v>
      </c>
    </row>
    <row r="31" spans="1:14" ht="21.75" customHeight="1">
      <c r="A31" s="26"/>
      <c r="B31" s="26"/>
      <c r="C31" s="27"/>
      <c r="D31" s="26"/>
      <c r="G31" s="220" t="s">
        <v>15</v>
      </c>
      <c r="H31" s="221"/>
      <c r="I31" s="13">
        <f>I32-I30</f>
        <v>0</v>
      </c>
    </row>
    <row r="32" spans="1:14" ht="24.75" customHeight="1">
      <c r="A32" s="26"/>
      <c r="B32" s="26"/>
      <c r="C32" s="27"/>
      <c r="D32" s="26"/>
      <c r="G32" s="222" t="s">
        <v>219</v>
      </c>
      <c r="H32" s="223"/>
      <c r="I32" s="13">
        <f>I30*1.13</f>
        <v>0</v>
      </c>
    </row>
    <row r="34" spans="1:14">
      <c r="A34" s="236" t="s">
        <v>211</v>
      </c>
      <c r="B34" s="236"/>
      <c r="C34" s="236"/>
      <c r="D34" s="236"/>
      <c r="E34" s="236"/>
      <c r="F34" s="236"/>
      <c r="G34" s="236"/>
      <c r="H34" s="236"/>
      <c r="I34" s="236"/>
    </row>
    <row r="35" spans="1:14">
      <c r="A35" s="236" t="s">
        <v>119</v>
      </c>
      <c r="B35" s="236"/>
      <c r="C35" s="236"/>
      <c r="D35" s="236"/>
      <c r="E35" s="236"/>
      <c r="F35" s="236"/>
      <c r="G35" s="236"/>
      <c r="H35" s="236"/>
      <c r="I35" s="236"/>
    </row>
    <row r="36" spans="1:14">
      <c r="A36" s="236" t="s">
        <v>120</v>
      </c>
      <c r="B36" s="236"/>
      <c r="C36" s="236"/>
      <c r="D36" s="236"/>
      <c r="E36" s="236"/>
      <c r="F36" s="236"/>
      <c r="G36" s="236"/>
      <c r="H36" s="236"/>
      <c r="I36" s="236"/>
    </row>
    <row r="37" spans="1:14" ht="30" customHeight="1">
      <c r="A37" s="12" t="s">
        <v>16</v>
      </c>
      <c r="B37" s="12" t="s">
        <v>17</v>
      </c>
      <c r="C37" s="12" t="s">
        <v>18</v>
      </c>
      <c r="D37" s="12" t="s">
        <v>19</v>
      </c>
      <c r="E37" s="12" t="s">
        <v>20</v>
      </c>
      <c r="F37" s="12" t="s">
        <v>21</v>
      </c>
      <c r="G37" s="12" t="s">
        <v>22</v>
      </c>
      <c r="H37" s="101" t="s">
        <v>55</v>
      </c>
      <c r="I37" s="102" t="s">
        <v>56</v>
      </c>
    </row>
    <row r="38" spans="1:14">
      <c r="A38" s="38">
        <v>1</v>
      </c>
      <c r="B38" s="19" t="s">
        <v>150</v>
      </c>
      <c r="C38" s="151">
        <v>86</v>
      </c>
      <c r="D38" s="19" t="s">
        <v>40</v>
      </c>
      <c r="E38" s="104"/>
      <c r="F38" s="159">
        <v>304</v>
      </c>
      <c r="G38" s="13">
        <f>E38*F38</f>
        <v>0</v>
      </c>
      <c r="H38" s="14"/>
      <c r="I38" s="13">
        <f>G38-(G38*H38)</f>
        <v>0</v>
      </c>
      <c r="J38" s="105"/>
    </row>
    <row r="39" spans="1:14" ht="36.75" customHeight="1">
      <c r="A39" s="38">
        <v>2</v>
      </c>
      <c r="B39" s="17" t="s">
        <v>151</v>
      </c>
      <c r="C39" s="151">
        <v>88</v>
      </c>
      <c r="D39" s="19" t="s">
        <v>40</v>
      </c>
      <c r="E39" s="104"/>
      <c r="F39" s="159">
        <v>29</v>
      </c>
      <c r="G39" s="13">
        <f t="shared" ref="G39:G41" si="2">E39*F39</f>
        <v>0</v>
      </c>
      <c r="H39" s="14"/>
      <c r="I39" s="13">
        <f t="shared" ref="I39:I41" si="3">G39-(G39*H39)</f>
        <v>0</v>
      </c>
      <c r="J39" s="105"/>
    </row>
    <row r="40" spans="1:14" ht="45">
      <c r="A40" s="38">
        <v>3</v>
      </c>
      <c r="B40" s="17" t="s">
        <v>152</v>
      </c>
      <c r="C40" s="151">
        <v>89</v>
      </c>
      <c r="D40" s="19" t="s">
        <v>40</v>
      </c>
      <c r="E40" s="104"/>
      <c r="F40" s="159">
        <v>30</v>
      </c>
      <c r="G40" s="13">
        <f t="shared" si="2"/>
        <v>0</v>
      </c>
      <c r="H40" s="14"/>
      <c r="I40" s="13">
        <f t="shared" si="3"/>
        <v>0</v>
      </c>
      <c r="J40" s="105"/>
    </row>
    <row r="41" spans="1:14" ht="30">
      <c r="A41" s="38">
        <v>4</v>
      </c>
      <c r="B41" s="17" t="s">
        <v>153</v>
      </c>
      <c r="C41" s="151">
        <v>90</v>
      </c>
      <c r="D41" s="19" t="s">
        <v>40</v>
      </c>
      <c r="E41" s="104"/>
      <c r="F41" s="159">
        <v>240</v>
      </c>
      <c r="G41" s="13">
        <f t="shared" si="2"/>
        <v>0</v>
      </c>
      <c r="H41" s="14"/>
      <c r="I41" s="13">
        <f t="shared" si="3"/>
        <v>0</v>
      </c>
      <c r="J41" s="105"/>
    </row>
    <row r="42" spans="1:14">
      <c r="A42" s="26"/>
      <c r="B42" s="26"/>
      <c r="C42" s="27"/>
      <c r="D42" s="26"/>
      <c r="G42" s="220" t="s">
        <v>22</v>
      </c>
      <c r="H42" s="221"/>
      <c r="I42" s="13">
        <f>SUM(I38:I41)</f>
        <v>0</v>
      </c>
    </row>
    <row r="43" spans="1:14">
      <c r="A43" s="26"/>
      <c r="B43" s="26"/>
      <c r="C43" s="27"/>
      <c r="D43" s="26"/>
      <c r="G43" s="220" t="s">
        <v>15</v>
      </c>
      <c r="H43" s="221"/>
      <c r="I43" s="13">
        <f>I44-I42</f>
        <v>0</v>
      </c>
    </row>
    <row r="44" spans="1:14" ht="30" customHeight="1">
      <c r="A44" s="26"/>
      <c r="B44" s="26"/>
      <c r="C44" s="27"/>
      <c r="D44" s="26"/>
      <c r="G44" s="222" t="s">
        <v>222</v>
      </c>
      <c r="H44" s="223"/>
      <c r="I44" s="13">
        <f>I42*1.13</f>
        <v>0</v>
      </c>
    </row>
    <row r="45" spans="1:14">
      <c r="I45" s="29"/>
    </row>
    <row r="46" spans="1:14" s="63" customFormat="1">
      <c r="A46" s="245" t="s">
        <v>216</v>
      </c>
      <c r="B46" s="245"/>
      <c r="C46" s="245"/>
      <c r="D46" s="245"/>
      <c r="E46" s="245"/>
      <c r="F46" s="245"/>
      <c r="G46" s="245"/>
      <c r="H46" s="245"/>
      <c r="I46" s="61"/>
      <c r="J46" s="243"/>
      <c r="K46" s="243"/>
      <c r="L46" s="243"/>
      <c r="M46" s="243"/>
      <c r="N46" s="243"/>
    </row>
    <row r="47" spans="1:14" s="63" customFormat="1" ht="19.5" customHeight="1">
      <c r="A47" s="245" t="s">
        <v>123</v>
      </c>
      <c r="B47" s="245"/>
      <c r="C47" s="245"/>
      <c r="D47" s="245"/>
      <c r="E47" s="245"/>
      <c r="F47" s="245"/>
      <c r="G47" s="245"/>
      <c r="H47" s="245"/>
      <c r="I47" s="65"/>
      <c r="J47" s="244"/>
      <c r="K47" s="244"/>
      <c r="L47" s="244"/>
      <c r="M47" s="244"/>
      <c r="N47" s="244"/>
    </row>
    <row r="48" spans="1:14" s="63" customFormat="1">
      <c r="A48" s="245" t="s">
        <v>124</v>
      </c>
      <c r="B48" s="245"/>
      <c r="C48" s="245"/>
      <c r="D48" s="245"/>
      <c r="E48" s="245"/>
      <c r="F48" s="245"/>
      <c r="G48" s="245"/>
      <c r="H48" s="245"/>
      <c r="I48" s="61"/>
      <c r="J48" s="64"/>
      <c r="K48" s="64"/>
      <c r="L48" s="64"/>
      <c r="M48" s="64"/>
      <c r="N48" s="64"/>
    </row>
    <row r="49" spans="1:9" ht="30" customHeight="1">
      <c r="A49" s="12" t="s">
        <v>16</v>
      </c>
      <c r="B49" s="12" t="s">
        <v>17</v>
      </c>
      <c r="C49" s="12" t="s">
        <v>18</v>
      </c>
      <c r="D49" s="12" t="s">
        <v>19</v>
      </c>
      <c r="E49" s="12" t="s">
        <v>20</v>
      </c>
      <c r="F49" s="12" t="s">
        <v>21</v>
      </c>
      <c r="G49" s="12" t="s">
        <v>22</v>
      </c>
      <c r="H49" s="101" t="s">
        <v>55</v>
      </c>
      <c r="I49" s="102" t="s">
        <v>56</v>
      </c>
    </row>
    <row r="50" spans="1:9" s="63" customFormat="1">
      <c r="A50" s="66">
        <v>1</v>
      </c>
      <c r="B50" s="67" t="s">
        <v>150</v>
      </c>
      <c r="C50" s="151">
        <v>86</v>
      </c>
      <c r="D50" s="19" t="s">
        <v>40</v>
      </c>
      <c r="E50" s="68"/>
      <c r="F50" s="159">
        <v>700</v>
      </c>
      <c r="G50" s="13">
        <f>E50*F50</f>
        <v>0</v>
      </c>
      <c r="H50" s="14"/>
      <c r="I50" s="13">
        <f>G50-(G50*H50)</f>
        <v>0</v>
      </c>
    </row>
    <row r="51" spans="1:9" s="63" customFormat="1" ht="24">
      <c r="A51" s="66">
        <v>2</v>
      </c>
      <c r="B51" s="67" t="s">
        <v>151</v>
      </c>
      <c r="C51" s="151">
        <v>88</v>
      </c>
      <c r="D51" s="19" t="s">
        <v>40</v>
      </c>
      <c r="E51" s="68"/>
      <c r="F51" s="159">
        <v>250</v>
      </c>
      <c r="G51" s="13">
        <f t="shared" ref="G51:G52" si="4">E51*F51</f>
        <v>0</v>
      </c>
      <c r="H51" s="14"/>
      <c r="I51" s="13">
        <f t="shared" ref="I51:I52" si="5">G51-(G51*H51)</f>
        <v>0</v>
      </c>
    </row>
    <row r="52" spans="1:9" s="63" customFormat="1" ht="24">
      <c r="A52" s="66">
        <v>3</v>
      </c>
      <c r="B52" s="67" t="s">
        <v>153</v>
      </c>
      <c r="C52" s="151">
        <v>90</v>
      </c>
      <c r="D52" s="19" t="s">
        <v>40</v>
      </c>
      <c r="E52" s="68"/>
      <c r="F52" s="159">
        <v>300</v>
      </c>
      <c r="G52" s="13">
        <f t="shared" si="4"/>
        <v>0</v>
      </c>
      <c r="H52" s="14"/>
      <c r="I52" s="13">
        <f t="shared" si="5"/>
        <v>0</v>
      </c>
    </row>
    <row r="53" spans="1:9" s="63" customFormat="1">
      <c r="E53" s="75"/>
      <c r="F53" s="75"/>
      <c r="G53" s="248" t="s">
        <v>52</v>
      </c>
      <c r="H53" s="248"/>
      <c r="I53" s="13">
        <f>SUM(I50:I52)</f>
        <v>0</v>
      </c>
    </row>
    <row r="54" spans="1:9" s="63" customFormat="1">
      <c r="E54" s="75"/>
      <c r="F54" s="75"/>
      <c r="G54" s="248" t="s">
        <v>15</v>
      </c>
      <c r="H54" s="248"/>
      <c r="I54" s="13">
        <f>I55-I53</f>
        <v>0</v>
      </c>
    </row>
    <row r="55" spans="1:9" s="63" customFormat="1" ht="33" customHeight="1">
      <c r="E55" s="75"/>
      <c r="F55" s="75"/>
      <c r="G55" s="222" t="s">
        <v>223</v>
      </c>
      <c r="H55" s="223"/>
      <c r="I55" s="13">
        <f>I53*1.13</f>
        <v>0</v>
      </c>
    </row>
    <row r="56" spans="1:9" s="63" customFormat="1" ht="22.5" customHeight="1">
      <c r="D56" s="71"/>
      <c r="E56" s="71"/>
      <c r="F56" s="71"/>
      <c r="G56" s="72"/>
      <c r="I56" s="69"/>
    </row>
    <row r="57" spans="1:9">
      <c r="A57" s="257" t="s">
        <v>217</v>
      </c>
      <c r="B57" s="257"/>
      <c r="C57" s="257"/>
      <c r="D57" s="257"/>
      <c r="E57" s="257"/>
      <c r="F57" s="257"/>
      <c r="G57" s="257"/>
      <c r="H57" s="257"/>
      <c r="I57" s="257"/>
    </row>
    <row r="58" spans="1:9">
      <c r="A58" s="257" t="s">
        <v>125</v>
      </c>
      <c r="B58" s="257"/>
      <c r="C58" s="257"/>
      <c r="D58" s="257"/>
      <c r="E58" s="257"/>
      <c r="F58" s="257"/>
      <c r="G58" s="257"/>
      <c r="H58" s="257"/>
      <c r="I58" s="257"/>
    </row>
    <row r="59" spans="1:9">
      <c r="A59" s="257" t="s">
        <v>142</v>
      </c>
      <c r="B59" s="257"/>
      <c r="C59" s="257"/>
      <c r="D59" s="257"/>
      <c r="E59" s="257"/>
      <c r="F59" s="257"/>
      <c r="G59" s="257"/>
      <c r="H59" s="257"/>
      <c r="I59" s="257"/>
    </row>
    <row r="60" spans="1:9" ht="30" customHeight="1">
      <c r="A60" s="12" t="s">
        <v>16</v>
      </c>
      <c r="B60" s="12" t="s">
        <v>17</v>
      </c>
      <c r="C60" s="12" t="s">
        <v>18</v>
      </c>
      <c r="D60" s="12" t="s">
        <v>19</v>
      </c>
      <c r="E60" s="12" t="s">
        <v>20</v>
      </c>
      <c r="F60" s="12" t="s">
        <v>21</v>
      </c>
      <c r="G60" s="12" t="s">
        <v>22</v>
      </c>
      <c r="H60" s="101" t="s">
        <v>55</v>
      </c>
      <c r="I60" s="102" t="s">
        <v>56</v>
      </c>
    </row>
    <row r="61" spans="1:9">
      <c r="A61" s="98">
        <v>1</v>
      </c>
      <c r="B61" s="187" t="s">
        <v>154</v>
      </c>
      <c r="C61" s="151">
        <v>87</v>
      </c>
      <c r="D61" s="187" t="s">
        <v>40</v>
      </c>
      <c r="E61" s="188"/>
      <c r="F61" s="159">
        <v>120</v>
      </c>
      <c r="G61" s="13">
        <f>E61*F61</f>
        <v>0</v>
      </c>
      <c r="H61" s="14"/>
      <c r="I61" s="13">
        <f>G61-(G61*H61)</f>
        <v>0</v>
      </c>
    </row>
    <row r="62" spans="1:9">
      <c r="A62" s="106"/>
      <c r="B62" s="106"/>
      <c r="C62" s="106"/>
      <c r="D62" s="106"/>
      <c r="G62" s="220" t="s">
        <v>22</v>
      </c>
      <c r="H62" s="221"/>
      <c r="I62" s="13">
        <f>SUM(I61)</f>
        <v>0</v>
      </c>
    </row>
    <row r="63" spans="1:9">
      <c r="A63" s="106"/>
      <c r="B63" s="106"/>
      <c r="C63" s="106"/>
      <c r="D63" s="106"/>
      <c r="G63" s="220" t="s">
        <v>15</v>
      </c>
      <c r="H63" s="221"/>
      <c r="I63" s="13">
        <f>I64-I62</f>
        <v>0</v>
      </c>
    </row>
    <row r="64" spans="1:9" ht="28.5" customHeight="1">
      <c r="A64" s="106"/>
      <c r="B64" s="106"/>
      <c r="C64" s="106"/>
      <c r="D64" s="106"/>
      <c r="G64" s="222" t="s">
        <v>224</v>
      </c>
      <c r="H64" s="223"/>
      <c r="I64" s="13">
        <f>I62*1.13</f>
        <v>0</v>
      </c>
    </row>
  </sheetData>
  <mergeCells count="49">
    <mergeCell ref="G64:H64"/>
    <mergeCell ref="H34:I34"/>
    <mergeCell ref="H35:I35"/>
    <mergeCell ref="H36:I36"/>
    <mergeCell ref="H57:I57"/>
    <mergeCell ref="H58:I58"/>
    <mergeCell ref="H59:I59"/>
    <mergeCell ref="G53:H53"/>
    <mergeCell ref="G42:H42"/>
    <mergeCell ref="G62:H62"/>
    <mergeCell ref="G63:H63"/>
    <mergeCell ref="A57:G57"/>
    <mergeCell ref="A58:G58"/>
    <mergeCell ref="G54:H54"/>
    <mergeCell ref="G55:H55"/>
    <mergeCell ref="A59:G59"/>
    <mergeCell ref="J47:N47"/>
    <mergeCell ref="A46:H46"/>
    <mergeCell ref="A47:H47"/>
    <mergeCell ref="A48:H48"/>
    <mergeCell ref="G43:H43"/>
    <mergeCell ref="G44:H44"/>
    <mergeCell ref="A36:G36"/>
    <mergeCell ref="H24:I24"/>
    <mergeCell ref="H18:I18"/>
    <mergeCell ref="H19:I19"/>
    <mergeCell ref="J46:N46"/>
    <mergeCell ref="A20:I20"/>
    <mergeCell ref="G30:H30"/>
    <mergeCell ref="G31:H31"/>
    <mergeCell ref="G32:H32"/>
    <mergeCell ref="A34:G34"/>
    <mergeCell ref="A35:G35"/>
    <mergeCell ref="J22:N22"/>
    <mergeCell ref="A23:G23"/>
    <mergeCell ref="J23:N23"/>
    <mergeCell ref="A24:G24"/>
    <mergeCell ref="A18:G18"/>
    <mergeCell ref="A19:G19"/>
    <mergeCell ref="A16:G16"/>
    <mergeCell ref="H22:I22"/>
    <mergeCell ref="H23:I23"/>
    <mergeCell ref="A15:G15"/>
    <mergeCell ref="A22:G22"/>
    <mergeCell ref="A1:G1"/>
    <mergeCell ref="A13:G13"/>
    <mergeCell ref="A14:G14"/>
    <mergeCell ref="A10:G11"/>
    <mergeCell ref="A12:G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workbookViewId="0">
      <selection sqref="A1:G1"/>
    </sheetView>
  </sheetViews>
  <sheetFormatPr defaultRowHeight="15"/>
  <cols>
    <col min="1" max="1" width="6.28515625" customWidth="1"/>
    <col min="2" max="2" width="23" customWidth="1"/>
    <col min="5" max="5" width="11.140625" customWidth="1"/>
    <col min="6" max="6" width="10.7109375" customWidth="1"/>
    <col min="7" max="7" width="13.5703125" customWidth="1"/>
    <col min="8" max="8" width="12.7109375" customWidth="1"/>
    <col min="9" max="9" width="13" customWidth="1"/>
  </cols>
  <sheetData>
    <row r="1" spans="1:7" ht="15.75">
      <c r="A1" s="210" t="s">
        <v>228</v>
      </c>
      <c r="B1" s="210"/>
      <c r="C1" s="210"/>
      <c r="D1" s="210"/>
      <c r="E1" s="210"/>
      <c r="F1" s="210"/>
      <c r="G1" s="210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3.5" customHeight="1">
      <c r="A3" s="1"/>
      <c r="B3" s="1"/>
      <c r="C3" s="1"/>
      <c r="D3" s="1"/>
      <c r="E3" s="2" t="s">
        <v>204</v>
      </c>
      <c r="F3" s="1"/>
      <c r="G3" s="1"/>
    </row>
    <row r="4" spans="1:7" ht="15.75">
      <c r="A4" s="1"/>
      <c r="B4" s="1"/>
      <c r="C4" s="1"/>
      <c r="D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1" t="s">
        <v>2</v>
      </c>
      <c r="B6" s="1"/>
      <c r="C6" s="1"/>
      <c r="D6" s="1"/>
      <c r="E6" s="1"/>
      <c r="F6" s="1"/>
      <c r="G6" s="1"/>
    </row>
    <row r="7" spans="1:7" ht="15.75">
      <c r="A7" s="1" t="s">
        <v>3</v>
      </c>
      <c r="B7" s="1"/>
      <c r="C7" s="1"/>
      <c r="D7" s="1"/>
      <c r="E7" s="1"/>
      <c r="F7" s="1"/>
      <c r="G7" s="1"/>
    </row>
    <row r="8" spans="1:7" ht="15.75">
      <c r="A8" s="1" t="s">
        <v>4</v>
      </c>
      <c r="B8" s="1"/>
      <c r="C8" s="1"/>
      <c r="D8" s="1"/>
      <c r="E8" s="1"/>
      <c r="F8" s="1"/>
      <c r="G8" s="1"/>
    </row>
    <row r="9" spans="1:7" ht="15.75">
      <c r="A9" s="1" t="s">
        <v>5</v>
      </c>
      <c r="B9" s="1"/>
      <c r="C9" s="1"/>
      <c r="D9" s="1"/>
      <c r="E9" s="1"/>
      <c r="F9" s="1"/>
      <c r="G9" s="1"/>
    </row>
    <row r="10" spans="1:7" ht="48" customHeight="1">
      <c r="A10" s="214" t="s">
        <v>227</v>
      </c>
      <c r="B10" s="214"/>
      <c r="C10" s="214"/>
      <c r="D10" s="214"/>
      <c r="E10" s="214"/>
      <c r="F10" s="214"/>
      <c r="G10" s="214"/>
    </row>
    <row r="11" spans="1:7" ht="45" customHeight="1">
      <c r="A11" s="214"/>
      <c r="B11" s="214"/>
      <c r="C11" s="214"/>
      <c r="D11" s="214"/>
      <c r="E11" s="214"/>
      <c r="F11" s="214"/>
      <c r="G11" s="214"/>
    </row>
    <row r="12" spans="1:7" ht="15.75">
      <c r="A12" s="211" t="s">
        <v>99</v>
      </c>
      <c r="B12" s="211"/>
      <c r="C12" s="211"/>
      <c r="D12" s="211"/>
      <c r="E12" s="211"/>
      <c r="F12" s="211"/>
      <c r="G12" s="211"/>
    </row>
    <row r="13" spans="1:7" ht="15.75">
      <c r="A13" s="212" t="s">
        <v>6</v>
      </c>
      <c r="B13" s="213"/>
      <c r="C13" s="213"/>
      <c r="D13" s="213"/>
      <c r="E13" s="213"/>
      <c r="F13" s="213"/>
      <c r="G13" s="213"/>
    </row>
    <row r="14" spans="1:7">
      <c r="A14" s="206" t="s">
        <v>7</v>
      </c>
      <c r="B14" s="206"/>
      <c r="C14" s="206"/>
      <c r="D14" s="206"/>
      <c r="E14" s="206"/>
      <c r="F14" s="206"/>
      <c r="G14" s="206"/>
    </row>
    <row r="15" spans="1:7">
      <c r="A15" s="206" t="s">
        <v>8</v>
      </c>
      <c r="B15" s="206"/>
      <c r="C15" s="206"/>
      <c r="D15" s="206"/>
      <c r="E15" s="206"/>
      <c r="F15" s="206"/>
      <c r="G15" s="206"/>
    </row>
    <row r="16" spans="1:7">
      <c r="A16" s="206" t="s">
        <v>9</v>
      </c>
      <c r="B16" s="206"/>
      <c r="C16" s="206"/>
      <c r="D16" s="206"/>
      <c r="E16" s="206"/>
      <c r="F16" s="206"/>
      <c r="G16" s="206"/>
    </row>
    <row r="17" spans="1:14">
      <c r="A17" s="198"/>
      <c r="B17" s="198"/>
      <c r="C17" s="198"/>
      <c r="D17" s="198"/>
      <c r="E17" s="198"/>
      <c r="F17" s="198"/>
      <c r="G17" s="198"/>
    </row>
    <row r="18" spans="1:14">
      <c r="A18" s="112" t="s">
        <v>155</v>
      </c>
      <c r="B18" s="113"/>
      <c r="C18" s="113"/>
      <c r="D18" s="113"/>
      <c r="E18" s="113"/>
      <c r="F18" s="113"/>
      <c r="G18" s="113"/>
      <c r="H18" s="113"/>
      <c r="I18" s="113"/>
    </row>
    <row r="19" spans="1:14">
      <c r="A19" s="270" t="s">
        <v>54</v>
      </c>
      <c r="B19" s="270"/>
      <c r="C19" s="270"/>
      <c r="D19" s="270"/>
      <c r="E19" s="270"/>
      <c r="F19" s="270"/>
      <c r="G19" s="270"/>
      <c r="H19" s="113"/>
      <c r="I19" s="113"/>
    </row>
    <row r="20" spans="1:14">
      <c r="A20" s="270" t="s">
        <v>15</v>
      </c>
      <c r="B20" s="270"/>
      <c r="C20" s="270"/>
      <c r="D20" s="270"/>
      <c r="E20" s="270"/>
      <c r="F20" s="270"/>
      <c r="G20" s="270"/>
      <c r="H20" s="270"/>
      <c r="I20" s="270"/>
    </row>
    <row r="21" spans="1:14">
      <c r="A21" s="257" t="s">
        <v>215</v>
      </c>
      <c r="B21" s="257"/>
      <c r="C21" s="257"/>
      <c r="D21" s="257"/>
      <c r="E21" s="257"/>
      <c r="F21" s="257"/>
      <c r="G21" s="257"/>
      <c r="H21" s="257"/>
      <c r="I21" s="257"/>
      <c r="J21" s="265"/>
      <c r="K21" s="265"/>
      <c r="L21" s="265"/>
      <c r="M21" s="265"/>
      <c r="N21" s="265"/>
    </row>
    <row r="22" spans="1:14" ht="19.5" customHeight="1">
      <c r="A22" s="257" t="s">
        <v>119</v>
      </c>
      <c r="B22" s="257"/>
      <c r="C22" s="257"/>
      <c r="D22" s="257"/>
      <c r="E22" s="257"/>
      <c r="F22" s="257"/>
      <c r="G22" s="257"/>
      <c r="H22" s="257"/>
      <c r="I22" s="257"/>
      <c r="J22" s="266"/>
      <c r="K22" s="266"/>
      <c r="L22" s="266"/>
      <c r="M22" s="266"/>
      <c r="N22" s="266"/>
    </row>
    <row r="23" spans="1:14">
      <c r="A23" s="257" t="s">
        <v>147</v>
      </c>
      <c r="B23" s="257"/>
      <c r="C23" s="257"/>
      <c r="D23" s="257"/>
      <c r="E23" s="257"/>
      <c r="F23" s="257"/>
      <c r="G23" s="257"/>
      <c r="H23" s="257"/>
      <c r="I23" s="257"/>
      <c r="J23" s="25"/>
      <c r="K23" s="25"/>
      <c r="L23" s="25"/>
      <c r="M23" s="25"/>
      <c r="N23" s="25"/>
    </row>
    <row r="24" spans="1:14" s="5" customFormat="1" ht="45">
      <c r="A24" s="39" t="s">
        <v>16</v>
      </c>
      <c r="B24" s="39" t="s">
        <v>17</v>
      </c>
      <c r="C24" s="39" t="s">
        <v>18</v>
      </c>
      <c r="D24" s="39" t="s">
        <v>19</v>
      </c>
      <c r="E24" s="42" t="s">
        <v>20</v>
      </c>
      <c r="F24" s="39" t="s">
        <v>21</v>
      </c>
      <c r="G24" s="39" t="s">
        <v>22</v>
      </c>
      <c r="H24" s="40" t="s">
        <v>55</v>
      </c>
      <c r="I24" s="41" t="s">
        <v>56</v>
      </c>
    </row>
    <row r="25" spans="1:14" ht="30">
      <c r="A25" s="38">
        <v>1</v>
      </c>
      <c r="B25" s="17" t="s">
        <v>156</v>
      </c>
      <c r="C25" s="152">
        <v>91</v>
      </c>
      <c r="D25" s="19" t="s">
        <v>40</v>
      </c>
      <c r="E25" s="104"/>
      <c r="F25" s="17">
        <v>12</v>
      </c>
      <c r="G25" s="13">
        <f>E25*F25</f>
        <v>0</v>
      </c>
      <c r="H25" s="14"/>
      <c r="I25" s="13">
        <f>G25-(G25*H25)</f>
        <v>0</v>
      </c>
    </row>
    <row r="26" spans="1:14" ht="30">
      <c r="A26" s="38">
        <v>2</v>
      </c>
      <c r="B26" s="17" t="s">
        <v>157</v>
      </c>
      <c r="C26" s="152">
        <v>92</v>
      </c>
      <c r="D26" s="19" t="s">
        <v>40</v>
      </c>
      <c r="E26" s="104"/>
      <c r="F26" s="17">
        <v>17</v>
      </c>
      <c r="G26" s="13">
        <f t="shared" ref="G26:G27" si="0">E26*F26</f>
        <v>0</v>
      </c>
      <c r="H26" s="14"/>
      <c r="I26" s="13">
        <f t="shared" ref="I26:I27" si="1">G26-(G26*H26)</f>
        <v>0</v>
      </c>
    </row>
    <row r="27" spans="1:14" ht="34.5" customHeight="1">
      <c r="A27" s="38">
        <v>3</v>
      </c>
      <c r="B27" s="17" t="s">
        <v>158</v>
      </c>
      <c r="C27" s="152">
        <v>93</v>
      </c>
      <c r="D27" s="19" t="s">
        <v>40</v>
      </c>
      <c r="E27" s="104"/>
      <c r="F27" s="17">
        <v>32</v>
      </c>
      <c r="G27" s="13">
        <f t="shared" si="0"/>
        <v>0</v>
      </c>
      <c r="H27" s="14"/>
      <c r="I27" s="13">
        <f t="shared" si="1"/>
        <v>0</v>
      </c>
    </row>
    <row r="28" spans="1:14">
      <c r="A28" s="26"/>
      <c r="B28" s="26"/>
      <c r="C28" s="27"/>
      <c r="D28" s="26"/>
      <c r="G28" s="220" t="s">
        <v>22</v>
      </c>
      <c r="H28" s="221"/>
      <c r="I28" s="13">
        <f>SUM(I25:I27)</f>
        <v>0</v>
      </c>
    </row>
    <row r="29" spans="1:14">
      <c r="A29" s="26"/>
      <c r="B29" s="26"/>
      <c r="C29" s="27"/>
      <c r="D29" s="26"/>
      <c r="G29" s="220" t="s">
        <v>15</v>
      </c>
      <c r="H29" s="221"/>
      <c r="I29" s="13">
        <f>I30-I28</f>
        <v>0</v>
      </c>
    </row>
    <row r="30" spans="1:14" ht="24" customHeight="1">
      <c r="A30" s="26"/>
      <c r="B30" s="26"/>
      <c r="C30" s="27"/>
      <c r="D30" s="26"/>
      <c r="G30" s="222" t="s">
        <v>219</v>
      </c>
      <c r="H30" s="223"/>
      <c r="I30" s="13">
        <f>I28*1.13</f>
        <v>0</v>
      </c>
    </row>
    <row r="31" spans="1:14">
      <c r="A31" s="26"/>
      <c r="B31" s="26"/>
      <c r="C31" s="27"/>
      <c r="D31" s="26"/>
      <c r="E31" s="26"/>
      <c r="F31" s="26"/>
      <c r="G31" s="26"/>
      <c r="H31" s="26"/>
      <c r="I31" s="26"/>
    </row>
    <row r="32" spans="1:14">
      <c r="A32" s="236" t="s">
        <v>211</v>
      </c>
      <c r="B32" s="236"/>
      <c r="C32" s="236"/>
      <c r="D32" s="236"/>
      <c r="E32" s="236"/>
      <c r="F32" s="236"/>
      <c r="G32" s="236"/>
      <c r="H32" s="236"/>
      <c r="I32" s="236"/>
    </row>
    <row r="33" spans="1:14">
      <c r="A33" s="236" t="s">
        <v>119</v>
      </c>
      <c r="B33" s="236"/>
      <c r="C33" s="236"/>
      <c r="D33" s="236"/>
      <c r="E33" s="236"/>
      <c r="F33" s="236"/>
      <c r="G33" s="236"/>
      <c r="H33" s="236"/>
      <c r="I33" s="236"/>
    </row>
    <row r="34" spans="1:14">
      <c r="A34" s="236" t="s">
        <v>120</v>
      </c>
      <c r="B34" s="236"/>
      <c r="C34" s="236"/>
      <c r="D34" s="236"/>
      <c r="E34" s="236"/>
      <c r="F34" s="236"/>
      <c r="G34" s="236"/>
      <c r="H34" s="236"/>
      <c r="I34" s="236"/>
    </row>
    <row r="35" spans="1:14" s="5" customFormat="1" ht="45">
      <c r="A35" s="39" t="s">
        <v>16</v>
      </c>
      <c r="B35" s="39" t="s">
        <v>17</v>
      </c>
      <c r="C35" s="39" t="s">
        <v>18</v>
      </c>
      <c r="D35" s="39" t="s">
        <v>19</v>
      </c>
      <c r="E35" s="42" t="s">
        <v>20</v>
      </c>
      <c r="F35" s="39" t="s">
        <v>21</v>
      </c>
      <c r="G35" s="39" t="s">
        <v>22</v>
      </c>
      <c r="H35" s="40" t="s">
        <v>55</v>
      </c>
      <c r="I35" s="41" t="s">
        <v>56</v>
      </c>
    </row>
    <row r="36" spans="1:14" ht="30">
      <c r="A36" s="38">
        <v>1</v>
      </c>
      <c r="B36" s="107" t="s">
        <v>156</v>
      </c>
      <c r="C36" s="163">
        <v>91</v>
      </c>
      <c r="D36" s="17" t="s">
        <v>40</v>
      </c>
      <c r="E36" s="108"/>
      <c r="F36" s="109">
        <v>14</v>
      </c>
      <c r="G36" s="13">
        <f>E36*F36</f>
        <v>0</v>
      </c>
      <c r="H36" s="14"/>
      <c r="I36" s="13">
        <f>G36-(G36*H36)</f>
        <v>0</v>
      </c>
    </row>
    <row r="37" spans="1:14" ht="30">
      <c r="A37" s="38">
        <v>2</v>
      </c>
      <c r="B37" s="17" t="s">
        <v>157</v>
      </c>
      <c r="C37" s="163">
        <v>92</v>
      </c>
      <c r="D37" s="17" t="s">
        <v>40</v>
      </c>
      <c r="E37" s="108"/>
      <c r="F37" s="109">
        <v>15</v>
      </c>
      <c r="G37" s="13">
        <f t="shared" ref="G37:G38" si="2">E37*F37</f>
        <v>0</v>
      </c>
      <c r="H37" s="14"/>
      <c r="I37" s="13">
        <f t="shared" ref="I37:I38" si="3">G37-(G37*H37)</f>
        <v>0</v>
      </c>
    </row>
    <row r="38" spans="1:14" ht="45">
      <c r="A38" s="38">
        <v>3</v>
      </c>
      <c r="B38" s="17" t="s">
        <v>158</v>
      </c>
      <c r="C38" s="163">
        <v>93</v>
      </c>
      <c r="D38" s="17" t="s">
        <v>40</v>
      </c>
      <c r="E38" s="108"/>
      <c r="F38" s="109">
        <v>32</v>
      </c>
      <c r="G38" s="13">
        <f t="shared" si="2"/>
        <v>0</v>
      </c>
      <c r="H38" s="14"/>
      <c r="I38" s="13">
        <f t="shared" si="3"/>
        <v>0</v>
      </c>
    </row>
    <row r="39" spans="1:14">
      <c r="A39" s="26"/>
      <c r="B39" s="26"/>
      <c r="C39" s="27"/>
      <c r="D39" s="26"/>
      <c r="G39" s="52" t="s">
        <v>22</v>
      </c>
      <c r="H39" s="53"/>
      <c r="I39" s="13">
        <f>SUM(I36:I38)</f>
        <v>0</v>
      </c>
    </row>
    <row r="40" spans="1:14">
      <c r="A40" s="26"/>
      <c r="B40" s="26"/>
      <c r="C40" s="27"/>
      <c r="D40" s="26"/>
      <c r="G40" s="52" t="s">
        <v>15</v>
      </c>
      <c r="H40" s="53"/>
      <c r="I40" s="13">
        <f>I41-I39</f>
        <v>0</v>
      </c>
    </row>
    <row r="41" spans="1:14" ht="36.75" customHeight="1">
      <c r="A41" s="26"/>
      <c r="B41" s="26"/>
      <c r="C41" s="27"/>
      <c r="D41" s="26"/>
      <c r="G41" s="222" t="s">
        <v>225</v>
      </c>
      <c r="H41" s="223"/>
      <c r="I41" s="13">
        <f>I39*1.13</f>
        <v>0</v>
      </c>
    </row>
    <row r="43" spans="1:14" s="63" customFormat="1">
      <c r="A43" s="245" t="s">
        <v>212</v>
      </c>
      <c r="B43" s="245"/>
      <c r="C43" s="245"/>
      <c r="D43" s="245"/>
      <c r="E43" s="245"/>
      <c r="F43" s="245"/>
      <c r="G43" s="245"/>
      <c r="H43" s="62"/>
      <c r="I43" s="61"/>
      <c r="J43" s="243"/>
      <c r="K43" s="243"/>
      <c r="L43" s="243"/>
      <c r="M43" s="243"/>
      <c r="N43" s="243"/>
    </row>
    <row r="44" spans="1:14" s="63" customFormat="1" ht="19.5" customHeight="1">
      <c r="A44" s="245" t="s">
        <v>123</v>
      </c>
      <c r="B44" s="245"/>
      <c r="C44" s="245"/>
      <c r="D44" s="245"/>
      <c r="E44" s="245"/>
      <c r="F44" s="245"/>
      <c r="G44" s="245"/>
      <c r="H44" s="64"/>
      <c r="I44" s="65"/>
      <c r="J44" s="244"/>
      <c r="K44" s="244"/>
      <c r="L44" s="244"/>
      <c r="M44" s="244"/>
      <c r="N44" s="244"/>
    </row>
    <row r="45" spans="1:14" s="63" customFormat="1">
      <c r="A45" s="245" t="s">
        <v>124</v>
      </c>
      <c r="B45" s="245"/>
      <c r="C45" s="245"/>
      <c r="D45" s="245"/>
      <c r="E45" s="245"/>
      <c r="F45" s="245"/>
      <c r="G45" s="245"/>
      <c r="H45" s="64"/>
      <c r="I45" s="61"/>
      <c r="J45" s="64"/>
      <c r="K45" s="64"/>
      <c r="L45" s="64"/>
      <c r="M45" s="64"/>
      <c r="N45" s="64"/>
    </row>
    <row r="46" spans="1:14" s="5" customFormat="1" ht="45">
      <c r="A46" s="39" t="s">
        <v>16</v>
      </c>
      <c r="B46" s="39" t="s">
        <v>17</v>
      </c>
      <c r="C46" s="39" t="s">
        <v>18</v>
      </c>
      <c r="D46" s="39" t="s">
        <v>19</v>
      </c>
      <c r="E46" s="42" t="s">
        <v>20</v>
      </c>
      <c r="F46" s="39" t="s">
        <v>21</v>
      </c>
      <c r="G46" s="39" t="s">
        <v>22</v>
      </c>
      <c r="H46" s="40" t="s">
        <v>55</v>
      </c>
      <c r="I46" s="41" t="s">
        <v>56</v>
      </c>
    </row>
    <row r="47" spans="1:14" s="63" customFormat="1" ht="30">
      <c r="A47" s="66">
        <v>1</v>
      </c>
      <c r="B47" s="107" t="s">
        <v>156</v>
      </c>
      <c r="C47" s="163">
        <v>91</v>
      </c>
      <c r="D47" s="17" t="s">
        <v>40</v>
      </c>
      <c r="E47" s="68"/>
      <c r="F47" s="109">
        <v>15</v>
      </c>
      <c r="G47" s="13">
        <f>E47*F47</f>
        <v>0</v>
      </c>
      <c r="H47" s="14"/>
      <c r="I47" s="13">
        <f>G47-(G47*H47)</f>
        <v>0</v>
      </c>
    </row>
    <row r="48" spans="1:14" s="63" customFormat="1" ht="45">
      <c r="A48" s="66">
        <v>2</v>
      </c>
      <c r="B48" s="107" t="s">
        <v>158</v>
      </c>
      <c r="C48" s="163">
        <v>93</v>
      </c>
      <c r="D48" s="17" t="s">
        <v>40</v>
      </c>
      <c r="E48" s="68"/>
      <c r="F48" s="109">
        <v>185</v>
      </c>
      <c r="G48" s="13">
        <f>E48*F48</f>
        <v>0</v>
      </c>
      <c r="H48" s="146"/>
      <c r="I48" s="13">
        <f>G48-(G48*H48)</f>
        <v>0</v>
      </c>
    </row>
    <row r="49" spans="5:9" s="63" customFormat="1">
      <c r="E49" s="75"/>
      <c r="F49" s="75"/>
      <c r="G49" s="269" t="s">
        <v>52</v>
      </c>
      <c r="H49" s="249"/>
      <c r="I49" s="13">
        <f>SUM(I47:I48)</f>
        <v>0</v>
      </c>
    </row>
    <row r="50" spans="5:9" s="63" customFormat="1">
      <c r="E50" s="75"/>
      <c r="F50" s="75"/>
      <c r="G50" s="249" t="s">
        <v>15</v>
      </c>
      <c r="H50" s="249"/>
      <c r="I50" s="13">
        <f>I51-I49</f>
        <v>0</v>
      </c>
    </row>
    <row r="51" spans="5:9" s="63" customFormat="1" ht="33.75" customHeight="1">
      <c r="E51" s="75"/>
      <c r="F51" s="75"/>
      <c r="G51" s="222" t="s">
        <v>226</v>
      </c>
      <c r="H51" s="223"/>
      <c r="I51" s="13">
        <f>I49*1.13</f>
        <v>0</v>
      </c>
    </row>
  </sheetData>
  <mergeCells count="36">
    <mergeCell ref="A44:G44"/>
    <mergeCell ref="A45:G45"/>
    <mergeCell ref="H20:I20"/>
    <mergeCell ref="H34:I34"/>
    <mergeCell ref="G28:H28"/>
    <mergeCell ref="G29:H29"/>
    <mergeCell ref="G30:H30"/>
    <mergeCell ref="A43:G43"/>
    <mergeCell ref="A19:G19"/>
    <mergeCell ref="A20:G20"/>
    <mergeCell ref="A32:G32"/>
    <mergeCell ref="A33:G33"/>
    <mergeCell ref="A34:G34"/>
    <mergeCell ref="G51:H51"/>
    <mergeCell ref="J43:N43"/>
    <mergeCell ref="J44:N44"/>
    <mergeCell ref="G41:H41"/>
    <mergeCell ref="A21:G21"/>
    <mergeCell ref="J21:N21"/>
    <mergeCell ref="A22:G22"/>
    <mergeCell ref="J22:N22"/>
    <mergeCell ref="A23:G23"/>
    <mergeCell ref="G49:H49"/>
    <mergeCell ref="G50:H50"/>
    <mergeCell ref="H21:I21"/>
    <mergeCell ref="H22:I22"/>
    <mergeCell ref="H23:I23"/>
    <mergeCell ref="H32:I32"/>
    <mergeCell ref="H33:I33"/>
    <mergeCell ref="A16:G16"/>
    <mergeCell ref="A1:G1"/>
    <mergeCell ref="A13:G13"/>
    <mergeCell ref="A14:G14"/>
    <mergeCell ref="A15:G15"/>
    <mergeCell ref="A10:G11"/>
    <mergeCell ref="A12:G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43"/>
  <sheetViews>
    <sheetView workbookViewId="0">
      <selection sqref="A1:G1"/>
    </sheetView>
  </sheetViews>
  <sheetFormatPr defaultRowHeight="15"/>
  <cols>
    <col min="1" max="1" width="5.42578125" customWidth="1"/>
    <col min="2" max="2" width="21.140625" customWidth="1"/>
    <col min="5" max="5" width="11.42578125" customWidth="1"/>
    <col min="6" max="6" width="10.7109375" customWidth="1"/>
    <col min="7" max="7" width="12.28515625" customWidth="1"/>
    <col min="8" max="8" width="10.42578125" customWidth="1"/>
    <col min="9" max="9" width="13.5703125" customWidth="1"/>
  </cols>
  <sheetData>
    <row r="1" spans="1:7" ht="15.75">
      <c r="A1" s="210" t="s">
        <v>228</v>
      </c>
      <c r="B1" s="210"/>
      <c r="C1" s="210"/>
      <c r="D1" s="210"/>
      <c r="E1" s="210"/>
      <c r="F1" s="210"/>
      <c r="G1" s="210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3.5" customHeight="1">
      <c r="A3" s="1"/>
      <c r="B3" s="1"/>
      <c r="C3" s="1"/>
      <c r="D3" s="1"/>
      <c r="E3" s="2" t="s">
        <v>204</v>
      </c>
      <c r="F3" s="1"/>
      <c r="G3" s="1"/>
    </row>
    <row r="4" spans="1:7" ht="15.75">
      <c r="A4" s="1"/>
      <c r="B4" s="1"/>
      <c r="C4" s="1"/>
      <c r="D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1" t="s">
        <v>2</v>
      </c>
      <c r="B6" s="1"/>
      <c r="C6" s="1"/>
      <c r="D6" s="1"/>
      <c r="E6" s="1"/>
      <c r="F6" s="1"/>
      <c r="G6" s="1"/>
    </row>
    <row r="7" spans="1:7" ht="15.75">
      <c r="A7" s="1" t="s">
        <v>3</v>
      </c>
      <c r="B7" s="1"/>
      <c r="C7" s="1"/>
      <c r="D7" s="1"/>
      <c r="E7" s="1"/>
      <c r="F7" s="1"/>
      <c r="G7" s="1"/>
    </row>
    <row r="8" spans="1:7" ht="15.75">
      <c r="A8" s="1" t="s">
        <v>4</v>
      </c>
      <c r="B8" s="1"/>
      <c r="C8" s="1"/>
      <c r="D8" s="1"/>
      <c r="E8" s="1"/>
      <c r="F8" s="1"/>
      <c r="G8" s="1"/>
    </row>
    <row r="9" spans="1:7" ht="15.75">
      <c r="A9" s="1" t="s">
        <v>5</v>
      </c>
      <c r="B9" s="1"/>
      <c r="C9" s="1"/>
      <c r="D9" s="1"/>
      <c r="E9" s="1"/>
      <c r="F9" s="1"/>
      <c r="G9" s="1"/>
    </row>
    <row r="10" spans="1:7" ht="39.75" customHeight="1">
      <c r="A10" s="214" t="s">
        <v>227</v>
      </c>
      <c r="B10" s="214"/>
      <c r="C10" s="214"/>
      <c r="D10" s="214"/>
      <c r="E10" s="214"/>
      <c r="F10" s="214"/>
      <c r="G10" s="214"/>
    </row>
    <row r="11" spans="1:7" ht="50.25" customHeight="1">
      <c r="A11" s="214"/>
      <c r="B11" s="214"/>
      <c r="C11" s="214"/>
      <c r="D11" s="214"/>
      <c r="E11" s="214"/>
      <c r="F11" s="214"/>
      <c r="G11" s="214"/>
    </row>
    <row r="12" spans="1:7" ht="15.75">
      <c r="A12" s="211" t="s">
        <v>99</v>
      </c>
      <c r="B12" s="211"/>
      <c r="C12" s="211"/>
      <c r="D12" s="211"/>
      <c r="E12" s="211"/>
      <c r="F12" s="211"/>
      <c r="G12" s="211"/>
    </row>
    <row r="13" spans="1:7" ht="15.75">
      <c r="A13" s="212" t="s">
        <v>6</v>
      </c>
      <c r="B13" s="213"/>
      <c r="C13" s="213"/>
      <c r="D13" s="213"/>
      <c r="E13" s="213"/>
      <c r="F13" s="213"/>
      <c r="G13" s="213"/>
    </row>
    <row r="14" spans="1:7">
      <c r="A14" s="206" t="s">
        <v>7</v>
      </c>
      <c r="B14" s="206"/>
      <c r="C14" s="206"/>
      <c r="D14" s="206"/>
      <c r="E14" s="206"/>
      <c r="F14" s="206"/>
      <c r="G14" s="206"/>
    </row>
    <row r="15" spans="1:7">
      <c r="A15" s="206" t="s">
        <v>8</v>
      </c>
      <c r="B15" s="206"/>
      <c r="C15" s="206"/>
      <c r="D15" s="206"/>
      <c r="E15" s="206"/>
      <c r="F15" s="206"/>
      <c r="G15" s="206"/>
    </row>
    <row r="16" spans="1:7">
      <c r="A16" s="206" t="s">
        <v>9</v>
      </c>
      <c r="B16" s="206"/>
      <c r="C16" s="206"/>
      <c r="D16" s="206"/>
      <c r="E16" s="206"/>
      <c r="F16" s="206"/>
      <c r="G16" s="206"/>
    </row>
    <row r="17" spans="1:14">
      <c r="A17" s="196"/>
      <c r="B17" s="196"/>
      <c r="C17" s="196"/>
      <c r="D17" s="196"/>
      <c r="E17" s="196"/>
      <c r="F17" s="196"/>
      <c r="G17" s="196"/>
    </row>
    <row r="18" spans="1:14">
      <c r="A18" s="271" t="s">
        <v>159</v>
      </c>
      <c r="B18" s="272"/>
      <c r="C18" s="272"/>
      <c r="D18" s="272"/>
      <c r="E18" s="272"/>
      <c r="F18" s="272"/>
      <c r="G18" s="272"/>
      <c r="H18" s="272"/>
      <c r="I18" s="272"/>
    </row>
    <row r="19" spans="1:14">
      <c r="A19" s="272" t="s">
        <v>54</v>
      </c>
      <c r="B19" s="272"/>
      <c r="C19" s="272"/>
      <c r="D19" s="272"/>
      <c r="E19" s="272"/>
      <c r="F19" s="272"/>
      <c r="G19" s="272"/>
      <c r="H19" s="272"/>
      <c r="I19" s="272"/>
    </row>
    <row r="20" spans="1:14">
      <c r="A20" s="272" t="s">
        <v>121</v>
      </c>
      <c r="B20" s="272"/>
      <c r="C20" s="272"/>
      <c r="D20" s="272"/>
      <c r="E20" s="272"/>
      <c r="F20" s="272"/>
      <c r="G20" s="272"/>
      <c r="H20" s="272"/>
      <c r="I20" s="272"/>
    </row>
    <row r="21" spans="1:14">
      <c r="A21" s="257" t="s">
        <v>215</v>
      </c>
      <c r="B21" s="257"/>
      <c r="C21" s="257"/>
      <c r="D21" s="257"/>
      <c r="E21" s="257"/>
      <c r="F21" s="257"/>
      <c r="G21" s="257"/>
      <c r="H21" s="257"/>
      <c r="I21" s="257"/>
      <c r="J21" s="265"/>
      <c r="K21" s="265"/>
      <c r="L21" s="265"/>
      <c r="M21" s="265"/>
      <c r="N21" s="265"/>
    </row>
    <row r="22" spans="1:14" ht="19.5" customHeight="1">
      <c r="A22" s="257" t="s">
        <v>119</v>
      </c>
      <c r="B22" s="257"/>
      <c r="C22" s="257"/>
      <c r="D22" s="257"/>
      <c r="E22" s="257"/>
      <c r="F22" s="257"/>
      <c r="G22" s="257"/>
      <c r="H22" s="257"/>
      <c r="I22" s="257"/>
      <c r="J22" s="266"/>
      <c r="K22" s="266"/>
      <c r="L22" s="266"/>
      <c r="M22" s="266"/>
      <c r="N22" s="266"/>
    </row>
    <row r="23" spans="1:14">
      <c r="A23" s="257" t="s">
        <v>147</v>
      </c>
      <c r="B23" s="257"/>
      <c r="C23" s="257"/>
      <c r="D23" s="257"/>
      <c r="E23" s="257"/>
      <c r="F23" s="257"/>
      <c r="G23" s="257"/>
      <c r="H23" s="257"/>
      <c r="I23" s="257"/>
      <c r="J23" s="25"/>
      <c r="K23" s="25"/>
      <c r="L23" s="25"/>
      <c r="M23" s="25"/>
      <c r="N23" s="25"/>
    </row>
    <row r="24" spans="1:14" s="5" customFormat="1" ht="34.5" customHeight="1">
      <c r="A24" s="39" t="s">
        <v>16</v>
      </c>
      <c r="B24" s="39" t="s">
        <v>17</v>
      </c>
      <c r="C24" s="39" t="s">
        <v>18</v>
      </c>
      <c r="D24" s="39" t="s">
        <v>19</v>
      </c>
      <c r="E24" s="42" t="s">
        <v>20</v>
      </c>
      <c r="F24" s="39" t="s">
        <v>21</v>
      </c>
      <c r="G24" s="39" t="s">
        <v>22</v>
      </c>
      <c r="H24" s="40" t="s">
        <v>55</v>
      </c>
      <c r="I24" s="41" t="s">
        <v>56</v>
      </c>
    </row>
    <row r="25" spans="1:14">
      <c r="A25" s="38">
        <v>1</v>
      </c>
      <c r="B25" s="17" t="s">
        <v>160</v>
      </c>
      <c r="C25" s="152">
        <v>94</v>
      </c>
      <c r="D25" s="17" t="s">
        <v>127</v>
      </c>
      <c r="E25" s="114"/>
      <c r="F25" s="17">
        <v>200</v>
      </c>
      <c r="G25" s="13">
        <f>E25*F25</f>
        <v>0</v>
      </c>
      <c r="H25" s="14"/>
      <c r="I25" s="13">
        <f>G25-(G25*H25)</f>
        <v>0</v>
      </c>
      <c r="J25" s="115"/>
    </row>
    <row r="26" spans="1:14">
      <c r="A26" s="38">
        <v>2</v>
      </c>
      <c r="B26" s="17" t="s">
        <v>161</v>
      </c>
      <c r="C26" s="152">
        <v>95</v>
      </c>
      <c r="D26" s="17" t="s">
        <v>127</v>
      </c>
      <c r="E26" s="114"/>
      <c r="F26" s="17">
        <v>5</v>
      </c>
      <c r="G26" s="13">
        <f t="shared" ref="G26:G56" si="0">E26*F26</f>
        <v>0</v>
      </c>
      <c r="H26" s="14"/>
      <c r="I26" s="13">
        <f t="shared" ref="I26:I56" si="1">G26-(G26*H26)</f>
        <v>0</v>
      </c>
      <c r="J26" s="115"/>
    </row>
    <row r="27" spans="1:14">
      <c r="A27" s="38">
        <v>3</v>
      </c>
      <c r="B27" s="17" t="s">
        <v>162</v>
      </c>
      <c r="C27" s="152">
        <v>96</v>
      </c>
      <c r="D27" s="17" t="s">
        <v>40</v>
      </c>
      <c r="E27" s="114"/>
      <c r="F27" s="149">
        <v>200</v>
      </c>
      <c r="G27" s="13">
        <f t="shared" si="0"/>
        <v>0</v>
      </c>
      <c r="H27" s="14"/>
      <c r="I27" s="13">
        <f t="shared" si="1"/>
        <v>0</v>
      </c>
      <c r="J27" s="115"/>
    </row>
    <row r="28" spans="1:14" ht="30">
      <c r="A28" s="38">
        <v>4</v>
      </c>
      <c r="B28" s="17" t="s">
        <v>163</v>
      </c>
      <c r="C28" s="152">
        <v>97</v>
      </c>
      <c r="D28" s="17" t="s">
        <v>40</v>
      </c>
      <c r="E28" s="114"/>
      <c r="F28" s="149">
        <v>80</v>
      </c>
      <c r="G28" s="13">
        <f t="shared" si="0"/>
        <v>0</v>
      </c>
      <c r="H28" s="14"/>
      <c r="I28" s="13">
        <f t="shared" si="1"/>
        <v>0</v>
      </c>
      <c r="J28" s="115"/>
    </row>
    <row r="29" spans="1:14">
      <c r="A29" s="38">
        <v>5</v>
      </c>
      <c r="B29" s="17" t="s">
        <v>164</v>
      </c>
      <c r="C29" s="152">
        <v>98</v>
      </c>
      <c r="D29" s="17" t="s">
        <v>40</v>
      </c>
      <c r="E29" s="114"/>
      <c r="F29" s="149">
        <v>40</v>
      </c>
      <c r="G29" s="13">
        <f t="shared" si="0"/>
        <v>0</v>
      </c>
      <c r="H29" s="14"/>
      <c r="I29" s="13">
        <f t="shared" si="1"/>
        <v>0</v>
      </c>
      <c r="J29" s="115"/>
    </row>
    <row r="30" spans="1:14">
      <c r="A30" s="38">
        <v>6</v>
      </c>
      <c r="B30" s="17" t="s">
        <v>165</v>
      </c>
      <c r="C30" s="152">
        <v>99</v>
      </c>
      <c r="D30" s="17" t="s">
        <v>40</v>
      </c>
      <c r="E30" s="114"/>
      <c r="F30" s="149">
        <v>500</v>
      </c>
      <c r="G30" s="13">
        <f t="shared" si="0"/>
        <v>0</v>
      </c>
      <c r="H30" s="14"/>
      <c r="I30" s="13">
        <f t="shared" si="1"/>
        <v>0</v>
      </c>
      <c r="J30" s="115"/>
    </row>
    <row r="31" spans="1:14">
      <c r="A31" s="38">
        <v>7</v>
      </c>
      <c r="B31" s="17" t="s">
        <v>166</v>
      </c>
      <c r="C31" s="152">
        <v>100</v>
      </c>
      <c r="D31" s="17" t="s">
        <v>40</v>
      </c>
      <c r="E31" s="114"/>
      <c r="F31" s="149">
        <v>40</v>
      </c>
      <c r="G31" s="13">
        <f t="shared" si="0"/>
        <v>0</v>
      </c>
      <c r="H31" s="14"/>
      <c r="I31" s="13">
        <f t="shared" si="1"/>
        <v>0</v>
      </c>
      <c r="J31" s="115"/>
    </row>
    <row r="32" spans="1:14">
      <c r="A32" s="38">
        <v>8</v>
      </c>
      <c r="B32" s="17" t="s">
        <v>167</v>
      </c>
      <c r="C32" s="152">
        <v>101</v>
      </c>
      <c r="D32" s="17" t="s">
        <v>40</v>
      </c>
      <c r="E32" s="114"/>
      <c r="F32" s="149">
        <v>20</v>
      </c>
      <c r="G32" s="13">
        <f t="shared" si="0"/>
        <v>0</v>
      </c>
      <c r="H32" s="14"/>
      <c r="I32" s="13">
        <f t="shared" si="1"/>
        <v>0</v>
      </c>
      <c r="J32" s="115"/>
    </row>
    <row r="33" spans="1:10">
      <c r="A33" s="38">
        <v>9</v>
      </c>
      <c r="B33" s="17" t="s">
        <v>168</v>
      </c>
      <c r="C33" s="152">
        <v>102</v>
      </c>
      <c r="D33" s="17" t="s">
        <v>40</v>
      </c>
      <c r="E33" s="114"/>
      <c r="F33" s="149">
        <v>50</v>
      </c>
      <c r="G33" s="13">
        <f t="shared" si="0"/>
        <v>0</v>
      </c>
      <c r="H33" s="14"/>
      <c r="I33" s="13">
        <f t="shared" si="1"/>
        <v>0</v>
      </c>
      <c r="J33" s="115"/>
    </row>
    <row r="34" spans="1:10" ht="30">
      <c r="A34" s="38">
        <v>10</v>
      </c>
      <c r="B34" s="17" t="s">
        <v>169</v>
      </c>
      <c r="C34" s="152">
        <v>103</v>
      </c>
      <c r="D34" s="17" t="s">
        <v>127</v>
      </c>
      <c r="E34" s="114"/>
      <c r="F34" s="149">
        <v>20</v>
      </c>
      <c r="G34" s="13">
        <f t="shared" si="0"/>
        <v>0</v>
      </c>
      <c r="H34" s="14"/>
      <c r="I34" s="13">
        <f t="shared" si="1"/>
        <v>0</v>
      </c>
      <c r="J34" s="115"/>
    </row>
    <row r="35" spans="1:10">
      <c r="A35" s="38">
        <v>11</v>
      </c>
      <c r="B35" s="17" t="s">
        <v>170</v>
      </c>
      <c r="C35" s="152">
        <v>104</v>
      </c>
      <c r="D35" s="17" t="s">
        <v>40</v>
      </c>
      <c r="E35" s="114"/>
      <c r="F35" s="149">
        <v>50</v>
      </c>
      <c r="G35" s="13">
        <f t="shared" si="0"/>
        <v>0</v>
      </c>
      <c r="H35" s="14"/>
      <c r="I35" s="13">
        <f t="shared" si="1"/>
        <v>0</v>
      </c>
      <c r="J35" s="115"/>
    </row>
    <row r="36" spans="1:10">
      <c r="A36" s="38">
        <v>12</v>
      </c>
      <c r="B36" s="17" t="s">
        <v>171</v>
      </c>
      <c r="C36" s="152">
        <v>105</v>
      </c>
      <c r="D36" s="17" t="s">
        <v>40</v>
      </c>
      <c r="E36" s="114"/>
      <c r="F36" s="149">
        <v>20</v>
      </c>
      <c r="G36" s="13">
        <f t="shared" si="0"/>
        <v>0</v>
      </c>
      <c r="H36" s="14"/>
      <c r="I36" s="13">
        <f t="shared" si="1"/>
        <v>0</v>
      </c>
      <c r="J36" s="115"/>
    </row>
    <row r="37" spans="1:10" ht="30">
      <c r="A37" s="38">
        <v>13</v>
      </c>
      <c r="B37" s="17" t="s">
        <v>205</v>
      </c>
      <c r="C37" s="152">
        <v>106</v>
      </c>
      <c r="D37" s="17" t="s">
        <v>127</v>
      </c>
      <c r="E37" s="114"/>
      <c r="F37" s="149">
        <v>7</v>
      </c>
      <c r="G37" s="13">
        <f t="shared" si="0"/>
        <v>0</v>
      </c>
      <c r="H37" s="14"/>
      <c r="I37" s="13">
        <f t="shared" si="1"/>
        <v>0</v>
      </c>
      <c r="J37" s="115"/>
    </row>
    <row r="38" spans="1:10">
      <c r="A38" s="38">
        <v>14</v>
      </c>
      <c r="B38" s="17" t="s">
        <v>172</v>
      </c>
      <c r="C38" s="152">
        <v>107</v>
      </c>
      <c r="D38" s="17" t="s">
        <v>40</v>
      </c>
      <c r="E38" s="114"/>
      <c r="F38" s="149">
        <v>90</v>
      </c>
      <c r="G38" s="13">
        <f t="shared" si="0"/>
        <v>0</v>
      </c>
      <c r="H38" s="14"/>
      <c r="I38" s="13">
        <f t="shared" si="1"/>
        <v>0</v>
      </c>
      <c r="J38" s="115"/>
    </row>
    <row r="39" spans="1:10">
      <c r="A39" s="38">
        <v>15</v>
      </c>
      <c r="B39" s="17" t="s">
        <v>173</v>
      </c>
      <c r="C39" s="152">
        <v>108</v>
      </c>
      <c r="D39" s="17" t="s">
        <v>127</v>
      </c>
      <c r="E39" s="114"/>
      <c r="F39" s="149">
        <v>40</v>
      </c>
      <c r="G39" s="13">
        <f t="shared" si="0"/>
        <v>0</v>
      </c>
      <c r="H39" s="14"/>
      <c r="I39" s="13">
        <f t="shared" si="1"/>
        <v>0</v>
      </c>
      <c r="J39" s="115"/>
    </row>
    <row r="40" spans="1:10">
      <c r="A40" s="38">
        <v>16</v>
      </c>
      <c r="B40" s="17" t="s">
        <v>174</v>
      </c>
      <c r="C40" s="152">
        <v>109</v>
      </c>
      <c r="D40" s="17" t="s">
        <v>40</v>
      </c>
      <c r="E40" s="114"/>
      <c r="F40" s="149">
        <v>68</v>
      </c>
      <c r="G40" s="13">
        <f t="shared" si="0"/>
        <v>0</v>
      </c>
      <c r="H40" s="14"/>
      <c r="I40" s="13">
        <f t="shared" si="1"/>
        <v>0</v>
      </c>
      <c r="J40" s="115"/>
    </row>
    <row r="41" spans="1:10" ht="30">
      <c r="A41" s="38">
        <v>17</v>
      </c>
      <c r="B41" s="17" t="s">
        <v>175</v>
      </c>
      <c r="C41" s="152">
        <v>110</v>
      </c>
      <c r="D41" s="17" t="s">
        <v>40</v>
      </c>
      <c r="E41" s="114"/>
      <c r="F41" s="149">
        <v>350</v>
      </c>
      <c r="G41" s="13">
        <f t="shared" si="0"/>
        <v>0</v>
      </c>
      <c r="H41" s="14"/>
      <c r="I41" s="13">
        <f t="shared" si="1"/>
        <v>0</v>
      </c>
      <c r="J41" s="115"/>
    </row>
    <row r="42" spans="1:10">
      <c r="A42" s="38">
        <v>18</v>
      </c>
      <c r="B42" s="17" t="s">
        <v>176</v>
      </c>
      <c r="C42" s="152">
        <v>111</v>
      </c>
      <c r="D42" s="17" t="s">
        <v>40</v>
      </c>
      <c r="E42" s="114"/>
      <c r="F42" s="149">
        <v>200</v>
      </c>
      <c r="G42" s="13">
        <f t="shared" si="0"/>
        <v>0</v>
      </c>
      <c r="H42" s="14"/>
      <c r="I42" s="13">
        <f t="shared" si="1"/>
        <v>0</v>
      </c>
      <c r="J42" s="115"/>
    </row>
    <row r="43" spans="1:10">
      <c r="A43" s="38">
        <v>19</v>
      </c>
      <c r="B43" s="17" t="s">
        <v>177</v>
      </c>
      <c r="C43" s="152">
        <v>112</v>
      </c>
      <c r="D43" s="17" t="s">
        <v>40</v>
      </c>
      <c r="E43" s="114"/>
      <c r="F43" s="149">
        <v>30</v>
      </c>
      <c r="G43" s="13">
        <f t="shared" si="0"/>
        <v>0</v>
      </c>
      <c r="H43" s="14"/>
      <c r="I43" s="13">
        <f t="shared" si="1"/>
        <v>0</v>
      </c>
      <c r="J43" s="115"/>
    </row>
    <row r="44" spans="1:10" s="111" customFormat="1">
      <c r="A44" s="116">
        <v>20</v>
      </c>
      <c r="B44" s="107" t="s">
        <v>178</v>
      </c>
      <c r="C44" s="160">
        <v>113</v>
      </c>
      <c r="D44" s="107" t="s">
        <v>40</v>
      </c>
      <c r="E44" s="117"/>
      <c r="F44" s="153">
        <v>60</v>
      </c>
      <c r="G44" s="13">
        <f t="shared" si="0"/>
        <v>0</v>
      </c>
      <c r="H44" s="14"/>
      <c r="I44" s="13">
        <f t="shared" si="1"/>
        <v>0</v>
      </c>
      <c r="J44" s="118"/>
    </row>
    <row r="45" spans="1:10">
      <c r="A45" s="38">
        <v>21</v>
      </c>
      <c r="B45" s="17" t="s">
        <v>179</v>
      </c>
      <c r="C45" s="152">
        <v>114</v>
      </c>
      <c r="D45" s="17" t="s">
        <v>40</v>
      </c>
      <c r="E45" s="114"/>
      <c r="F45" s="149">
        <v>250</v>
      </c>
      <c r="G45" s="13">
        <f t="shared" si="0"/>
        <v>0</v>
      </c>
      <c r="H45" s="14"/>
      <c r="I45" s="13">
        <f t="shared" si="1"/>
        <v>0</v>
      </c>
      <c r="J45" s="115"/>
    </row>
    <row r="46" spans="1:10">
      <c r="A46" s="38">
        <v>22</v>
      </c>
      <c r="B46" s="17" t="s">
        <v>180</v>
      </c>
      <c r="C46" s="152">
        <v>115</v>
      </c>
      <c r="D46" s="17" t="s">
        <v>40</v>
      </c>
      <c r="E46" s="114"/>
      <c r="F46" s="149">
        <v>700</v>
      </c>
      <c r="G46" s="13">
        <f t="shared" si="0"/>
        <v>0</v>
      </c>
      <c r="H46" s="14"/>
      <c r="I46" s="13">
        <f t="shared" si="1"/>
        <v>0</v>
      </c>
      <c r="J46" s="115"/>
    </row>
    <row r="47" spans="1:10">
      <c r="A47" s="38">
        <v>23</v>
      </c>
      <c r="B47" s="17" t="s">
        <v>181</v>
      </c>
      <c r="C47" s="152">
        <v>116</v>
      </c>
      <c r="D47" s="17" t="s">
        <v>40</v>
      </c>
      <c r="E47" s="114"/>
      <c r="F47" s="149">
        <v>350</v>
      </c>
      <c r="G47" s="13">
        <f t="shared" si="0"/>
        <v>0</v>
      </c>
      <c r="H47" s="14"/>
      <c r="I47" s="13">
        <f t="shared" si="1"/>
        <v>0</v>
      </c>
      <c r="J47" s="115"/>
    </row>
    <row r="48" spans="1:10" ht="30">
      <c r="A48" s="38">
        <v>24</v>
      </c>
      <c r="B48" s="17" t="s">
        <v>182</v>
      </c>
      <c r="C48" s="152">
        <v>117</v>
      </c>
      <c r="D48" s="17" t="s">
        <v>40</v>
      </c>
      <c r="E48" s="114"/>
      <c r="F48" s="149">
        <v>15</v>
      </c>
      <c r="G48" s="13">
        <f t="shared" si="0"/>
        <v>0</v>
      </c>
      <c r="H48" s="14"/>
      <c r="I48" s="13">
        <f t="shared" si="1"/>
        <v>0</v>
      </c>
      <c r="J48" s="115"/>
    </row>
    <row r="49" spans="1:12">
      <c r="A49" s="38">
        <v>25</v>
      </c>
      <c r="B49" s="17" t="s">
        <v>183</v>
      </c>
      <c r="C49" s="152">
        <v>118</v>
      </c>
      <c r="D49" s="17" t="s">
        <v>40</v>
      </c>
      <c r="E49" s="114"/>
      <c r="F49" s="149">
        <v>353</v>
      </c>
      <c r="G49" s="13">
        <f t="shared" si="0"/>
        <v>0</v>
      </c>
      <c r="H49" s="14"/>
      <c r="I49" s="13">
        <f t="shared" si="1"/>
        <v>0</v>
      </c>
      <c r="J49" s="115"/>
    </row>
    <row r="50" spans="1:12">
      <c r="A50" s="38">
        <v>26</v>
      </c>
      <c r="B50" s="17" t="s">
        <v>184</v>
      </c>
      <c r="C50" s="152">
        <v>119</v>
      </c>
      <c r="D50" s="17" t="s">
        <v>40</v>
      </c>
      <c r="E50" s="114"/>
      <c r="F50" s="149">
        <v>80</v>
      </c>
      <c r="G50" s="13">
        <f t="shared" si="0"/>
        <v>0</v>
      </c>
      <c r="H50" s="14"/>
      <c r="I50" s="13">
        <f t="shared" si="1"/>
        <v>0</v>
      </c>
      <c r="J50" s="115"/>
    </row>
    <row r="51" spans="1:12">
      <c r="A51" s="38">
        <v>27</v>
      </c>
      <c r="B51" s="17" t="s">
        <v>185</v>
      </c>
      <c r="C51" s="152">
        <v>120</v>
      </c>
      <c r="D51" s="17" t="s">
        <v>127</v>
      </c>
      <c r="E51" s="114"/>
      <c r="F51" s="149">
        <v>17</v>
      </c>
      <c r="G51" s="13">
        <f t="shared" si="0"/>
        <v>0</v>
      </c>
      <c r="H51" s="14"/>
      <c r="I51" s="13">
        <f t="shared" si="1"/>
        <v>0</v>
      </c>
      <c r="J51" s="115"/>
    </row>
    <row r="52" spans="1:12">
      <c r="A52" s="38">
        <v>28</v>
      </c>
      <c r="B52" s="17" t="s">
        <v>186</v>
      </c>
      <c r="C52" s="152">
        <v>121</v>
      </c>
      <c r="D52" s="17" t="s">
        <v>127</v>
      </c>
      <c r="E52" s="114"/>
      <c r="F52" s="149">
        <v>14</v>
      </c>
      <c r="G52" s="13">
        <f t="shared" si="0"/>
        <v>0</v>
      </c>
      <c r="H52" s="14"/>
      <c r="I52" s="13">
        <f t="shared" si="1"/>
        <v>0</v>
      </c>
      <c r="J52" s="115"/>
    </row>
    <row r="53" spans="1:12">
      <c r="A53" s="38">
        <v>29</v>
      </c>
      <c r="B53" s="17" t="s">
        <v>187</v>
      </c>
      <c r="C53" s="152">
        <v>122</v>
      </c>
      <c r="D53" s="17" t="s">
        <v>40</v>
      </c>
      <c r="E53" s="114"/>
      <c r="F53" s="149">
        <v>75</v>
      </c>
      <c r="G53" s="13">
        <f t="shared" si="0"/>
        <v>0</v>
      </c>
      <c r="H53" s="14"/>
      <c r="I53" s="13">
        <f t="shared" si="1"/>
        <v>0</v>
      </c>
      <c r="J53" s="115"/>
    </row>
    <row r="54" spans="1:12" ht="30">
      <c r="A54" s="38">
        <v>30</v>
      </c>
      <c r="B54" s="17" t="s">
        <v>188</v>
      </c>
      <c r="C54" s="152">
        <v>123</v>
      </c>
      <c r="D54" s="17" t="s">
        <v>40</v>
      </c>
      <c r="E54" s="114"/>
      <c r="F54" s="149">
        <v>60</v>
      </c>
      <c r="G54" s="13">
        <f t="shared" si="0"/>
        <v>0</v>
      </c>
      <c r="H54" s="14"/>
      <c r="I54" s="13">
        <f t="shared" si="1"/>
        <v>0</v>
      </c>
      <c r="J54" s="115"/>
    </row>
    <row r="55" spans="1:12">
      <c r="A55" s="38">
        <v>31</v>
      </c>
      <c r="B55" s="17" t="s">
        <v>189</v>
      </c>
      <c r="C55" s="152">
        <v>124</v>
      </c>
      <c r="D55" s="17" t="s">
        <v>40</v>
      </c>
      <c r="E55" s="114"/>
      <c r="F55" s="149">
        <v>84</v>
      </c>
      <c r="G55" s="13">
        <f t="shared" si="0"/>
        <v>0</v>
      </c>
      <c r="H55" s="14"/>
      <c r="I55" s="13">
        <f t="shared" si="1"/>
        <v>0</v>
      </c>
      <c r="J55" s="115"/>
    </row>
    <row r="56" spans="1:12">
      <c r="A56" s="38">
        <v>32</v>
      </c>
      <c r="B56" s="17" t="s">
        <v>190</v>
      </c>
      <c r="C56" s="152">
        <v>125</v>
      </c>
      <c r="D56" s="17" t="s">
        <v>40</v>
      </c>
      <c r="E56" s="114"/>
      <c r="F56" s="149">
        <v>50</v>
      </c>
      <c r="G56" s="13">
        <f t="shared" si="0"/>
        <v>0</v>
      </c>
      <c r="H56" s="14"/>
      <c r="I56" s="13">
        <f t="shared" si="1"/>
        <v>0</v>
      </c>
      <c r="J56" s="115"/>
    </row>
    <row r="57" spans="1:12">
      <c r="A57" s="26"/>
      <c r="B57" s="26"/>
      <c r="C57" s="27"/>
      <c r="D57" s="26"/>
      <c r="F57" s="154"/>
      <c r="G57" s="220" t="s">
        <v>22</v>
      </c>
      <c r="H57" s="221"/>
      <c r="I57" s="13">
        <f>SUM(I25:I56)</f>
        <v>0</v>
      </c>
    </row>
    <row r="58" spans="1:12">
      <c r="A58" s="26"/>
      <c r="B58" s="26"/>
      <c r="C58" s="27"/>
      <c r="D58" s="26"/>
      <c r="G58" s="220" t="s">
        <v>15</v>
      </c>
      <c r="H58" s="221"/>
      <c r="I58" s="13">
        <f>I59-I57</f>
        <v>0</v>
      </c>
    </row>
    <row r="59" spans="1:12" ht="21.75" customHeight="1">
      <c r="A59" s="26"/>
      <c r="B59" s="26"/>
      <c r="C59" s="27"/>
      <c r="D59" s="26"/>
      <c r="G59" s="222" t="s">
        <v>219</v>
      </c>
      <c r="H59" s="223"/>
      <c r="I59" s="13">
        <f>I57*1.13</f>
        <v>0</v>
      </c>
    </row>
    <row r="61" spans="1:12">
      <c r="A61" s="236" t="s">
        <v>211</v>
      </c>
      <c r="B61" s="236"/>
      <c r="C61" s="236"/>
      <c r="D61" s="236"/>
      <c r="E61" s="236"/>
      <c r="F61" s="236"/>
      <c r="G61" s="236"/>
      <c r="H61" s="236"/>
      <c r="I61" s="236"/>
      <c r="L61" s="50"/>
    </row>
    <row r="62" spans="1:12">
      <c r="A62" s="236" t="s">
        <v>119</v>
      </c>
      <c r="B62" s="236"/>
      <c r="C62" s="236"/>
      <c r="D62" s="236"/>
      <c r="E62" s="236"/>
      <c r="F62" s="236"/>
      <c r="G62" s="236"/>
      <c r="H62" s="236"/>
      <c r="I62" s="236"/>
    </row>
    <row r="63" spans="1:12">
      <c r="A63" s="236" t="s">
        <v>120</v>
      </c>
      <c r="B63" s="236"/>
      <c r="C63" s="236"/>
      <c r="D63" s="236"/>
      <c r="E63" s="236"/>
      <c r="F63" s="236"/>
      <c r="G63" s="236"/>
      <c r="H63" s="236"/>
      <c r="I63" s="236"/>
    </row>
    <row r="64" spans="1:12" s="5" customFormat="1" ht="27.75" customHeight="1">
      <c r="A64" s="39" t="s">
        <v>16</v>
      </c>
      <c r="B64" s="39" t="s">
        <v>17</v>
      </c>
      <c r="C64" s="39" t="s">
        <v>18</v>
      </c>
      <c r="D64" s="39" t="s">
        <v>19</v>
      </c>
      <c r="E64" s="42" t="s">
        <v>20</v>
      </c>
      <c r="F64" s="39" t="s">
        <v>21</v>
      </c>
      <c r="G64" s="39" t="s">
        <v>22</v>
      </c>
      <c r="H64" s="40" t="s">
        <v>55</v>
      </c>
      <c r="I64" s="41" t="s">
        <v>56</v>
      </c>
    </row>
    <row r="65" spans="1:9">
      <c r="A65" s="38">
        <v>1</v>
      </c>
      <c r="B65" s="17" t="s">
        <v>160</v>
      </c>
      <c r="C65" s="152">
        <v>94</v>
      </c>
      <c r="D65" s="17" t="s">
        <v>127</v>
      </c>
      <c r="E65" s="108"/>
      <c r="F65" s="109">
        <v>150</v>
      </c>
      <c r="G65" s="13">
        <f>E65*F65</f>
        <v>0</v>
      </c>
      <c r="H65" s="14"/>
      <c r="I65" s="13">
        <f>G65-(G65*H65)</f>
        <v>0</v>
      </c>
    </row>
    <row r="66" spans="1:9">
      <c r="A66" s="38">
        <v>2</v>
      </c>
      <c r="B66" s="17" t="s">
        <v>161</v>
      </c>
      <c r="C66" s="152">
        <v>95</v>
      </c>
      <c r="D66" s="17" t="s">
        <v>127</v>
      </c>
      <c r="E66" s="108"/>
      <c r="F66" s="109">
        <v>5</v>
      </c>
      <c r="G66" s="13">
        <f t="shared" ref="G66:G96" si="2">E66*F66</f>
        <v>0</v>
      </c>
      <c r="H66" s="14"/>
      <c r="I66" s="13">
        <f t="shared" ref="I66:I96" si="3">G66-(G66*H66)</f>
        <v>0</v>
      </c>
    </row>
    <row r="67" spans="1:9">
      <c r="A67" s="38">
        <v>3</v>
      </c>
      <c r="B67" s="17" t="s">
        <v>162</v>
      </c>
      <c r="C67" s="152">
        <v>96</v>
      </c>
      <c r="D67" s="149" t="s">
        <v>40</v>
      </c>
      <c r="E67" s="155"/>
      <c r="F67" s="156">
        <v>160</v>
      </c>
      <c r="G67" s="13">
        <f t="shared" si="2"/>
        <v>0</v>
      </c>
      <c r="H67" s="14"/>
      <c r="I67" s="13">
        <f t="shared" si="3"/>
        <v>0</v>
      </c>
    </row>
    <row r="68" spans="1:9" ht="30">
      <c r="A68" s="38">
        <v>4</v>
      </c>
      <c r="B68" s="17" t="s">
        <v>163</v>
      </c>
      <c r="C68" s="152">
        <v>97</v>
      </c>
      <c r="D68" s="149" t="s">
        <v>40</v>
      </c>
      <c r="E68" s="155"/>
      <c r="F68" s="156">
        <v>80</v>
      </c>
      <c r="G68" s="13">
        <f t="shared" si="2"/>
        <v>0</v>
      </c>
      <c r="H68" s="14"/>
      <c r="I68" s="13">
        <f t="shared" si="3"/>
        <v>0</v>
      </c>
    </row>
    <row r="69" spans="1:9">
      <c r="A69" s="38">
        <v>5</v>
      </c>
      <c r="B69" s="17" t="s">
        <v>164</v>
      </c>
      <c r="C69" s="152">
        <v>98</v>
      </c>
      <c r="D69" s="149" t="s">
        <v>40</v>
      </c>
      <c r="E69" s="155"/>
      <c r="F69" s="156">
        <v>40</v>
      </c>
      <c r="G69" s="13">
        <f t="shared" si="2"/>
        <v>0</v>
      </c>
      <c r="H69" s="14"/>
      <c r="I69" s="13">
        <f t="shared" si="3"/>
        <v>0</v>
      </c>
    </row>
    <row r="70" spans="1:9">
      <c r="A70" s="38">
        <v>6</v>
      </c>
      <c r="B70" s="17" t="s">
        <v>165</v>
      </c>
      <c r="C70" s="152">
        <v>99</v>
      </c>
      <c r="D70" s="149" t="s">
        <v>40</v>
      </c>
      <c r="E70" s="155"/>
      <c r="F70" s="156">
        <v>150</v>
      </c>
      <c r="G70" s="13">
        <f t="shared" si="2"/>
        <v>0</v>
      </c>
      <c r="H70" s="14"/>
      <c r="I70" s="13">
        <f t="shared" si="3"/>
        <v>0</v>
      </c>
    </row>
    <row r="71" spans="1:9">
      <c r="A71" s="38">
        <v>7</v>
      </c>
      <c r="B71" s="17" t="s">
        <v>166</v>
      </c>
      <c r="C71" s="152">
        <v>100</v>
      </c>
      <c r="D71" s="149" t="s">
        <v>40</v>
      </c>
      <c r="E71" s="155"/>
      <c r="F71" s="156">
        <v>40</v>
      </c>
      <c r="G71" s="13">
        <f t="shared" si="2"/>
        <v>0</v>
      </c>
      <c r="H71" s="14"/>
      <c r="I71" s="13">
        <f t="shared" si="3"/>
        <v>0</v>
      </c>
    </row>
    <row r="72" spans="1:9">
      <c r="A72" s="38">
        <v>8</v>
      </c>
      <c r="B72" s="17" t="s">
        <v>167</v>
      </c>
      <c r="C72" s="152">
        <v>101</v>
      </c>
      <c r="D72" s="149" t="s">
        <v>40</v>
      </c>
      <c r="E72" s="155"/>
      <c r="F72" s="156">
        <v>20</v>
      </c>
      <c r="G72" s="13">
        <f t="shared" si="2"/>
        <v>0</v>
      </c>
      <c r="H72" s="14"/>
      <c r="I72" s="13">
        <f t="shared" si="3"/>
        <v>0</v>
      </c>
    </row>
    <row r="73" spans="1:9">
      <c r="A73" s="38">
        <v>9</v>
      </c>
      <c r="B73" s="17" t="s">
        <v>168</v>
      </c>
      <c r="C73" s="152">
        <v>102</v>
      </c>
      <c r="D73" s="149" t="s">
        <v>40</v>
      </c>
      <c r="E73" s="155"/>
      <c r="F73" s="156">
        <v>50</v>
      </c>
      <c r="G73" s="13">
        <f t="shared" si="2"/>
        <v>0</v>
      </c>
      <c r="H73" s="14"/>
      <c r="I73" s="13">
        <f t="shared" si="3"/>
        <v>0</v>
      </c>
    </row>
    <row r="74" spans="1:9" ht="30">
      <c r="A74" s="38">
        <v>10</v>
      </c>
      <c r="B74" s="17" t="s">
        <v>169</v>
      </c>
      <c r="C74" s="152">
        <v>103</v>
      </c>
      <c r="D74" s="149" t="s">
        <v>127</v>
      </c>
      <c r="E74" s="155"/>
      <c r="F74" s="156">
        <v>20</v>
      </c>
      <c r="G74" s="13">
        <f t="shared" si="2"/>
        <v>0</v>
      </c>
      <c r="H74" s="14"/>
      <c r="I74" s="13">
        <f t="shared" si="3"/>
        <v>0</v>
      </c>
    </row>
    <row r="75" spans="1:9">
      <c r="A75" s="38">
        <v>11</v>
      </c>
      <c r="B75" s="17" t="s">
        <v>170</v>
      </c>
      <c r="C75" s="152">
        <v>104</v>
      </c>
      <c r="D75" s="149" t="s">
        <v>40</v>
      </c>
      <c r="E75" s="155"/>
      <c r="F75" s="156">
        <v>30</v>
      </c>
      <c r="G75" s="13">
        <f t="shared" si="2"/>
        <v>0</v>
      </c>
      <c r="H75" s="14"/>
      <c r="I75" s="13">
        <f t="shared" si="3"/>
        <v>0</v>
      </c>
    </row>
    <row r="76" spans="1:9">
      <c r="A76" s="38">
        <v>12</v>
      </c>
      <c r="B76" s="17" t="s">
        <v>171</v>
      </c>
      <c r="C76" s="152">
        <v>105</v>
      </c>
      <c r="D76" s="149" t="s">
        <v>40</v>
      </c>
      <c r="E76" s="155"/>
      <c r="F76" s="156">
        <v>20</v>
      </c>
      <c r="G76" s="13">
        <f t="shared" si="2"/>
        <v>0</v>
      </c>
      <c r="H76" s="14"/>
      <c r="I76" s="13">
        <f t="shared" si="3"/>
        <v>0</v>
      </c>
    </row>
    <row r="77" spans="1:9" s="171" customFormat="1" ht="30">
      <c r="A77" s="164">
        <v>13</v>
      </c>
      <c r="B77" s="165" t="s">
        <v>205</v>
      </c>
      <c r="C77" s="152">
        <v>106</v>
      </c>
      <c r="D77" s="166" t="s">
        <v>127</v>
      </c>
      <c r="E77" s="167"/>
      <c r="F77" s="168">
        <v>7</v>
      </c>
      <c r="G77" s="169">
        <f t="shared" si="2"/>
        <v>0</v>
      </c>
      <c r="H77" s="170"/>
      <c r="I77" s="169">
        <f t="shared" si="3"/>
        <v>0</v>
      </c>
    </row>
    <row r="78" spans="1:9">
      <c r="A78" s="38">
        <v>14</v>
      </c>
      <c r="B78" s="17" t="s">
        <v>172</v>
      </c>
      <c r="C78" s="152">
        <v>107</v>
      </c>
      <c r="D78" s="149" t="s">
        <v>40</v>
      </c>
      <c r="E78" s="155"/>
      <c r="F78" s="156">
        <v>90</v>
      </c>
      <c r="G78" s="13">
        <f t="shared" si="2"/>
        <v>0</v>
      </c>
      <c r="H78" s="14"/>
      <c r="I78" s="13">
        <f t="shared" si="3"/>
        <v>0</v>
      </c>
    </row>
    <row r="79" spans="1:9">
      <c r="A79" s="38">
        <v>15</v>
      </c>
      <c r="B79" s="17" t="s">
        <v>173</v>
      </c>
      <c r="C79" s="152">
        <v>108</v>
      </c>
      <c r="D79" s="149" t="s">
        <v>127</v>
      </c>
      <c r="E79" s="155"/>
      <c r="F79" s="156">
        <v>40</v>
      </c>
      <c r="G79" s="13">
        <f t="shared" si="2"/>
        <v>0</v>
      </c>
      <c r="H79" s="14"/>
      <c r="I79" s="13">
        <f t="shared" si="3"/>
        <v>0</v>
      </c>
    </row>
    <row r="80" spans="1:9">
      <c r="A80" s="38">
        <v>16</v>
      </c>
      <c r="B80" s="17" t="s">
        <v>174</v>
      </c>
      <c r="C80" s="152">
        <v>109</v>
      </c>
      <c r="D80" s="149" t="s">
        <v>40</v>
      </c>
      <c r="E80" s="155"/>
      <c r="F80" s="156">
        <v>68</v>
      </c>
      <c r="G80" s="13">
        <f t="shared" si="2"/>
        <v>0</v>
      </c>
      <c r="H80" s="14"/>
      <c r="I80" s="13">
        <f t="shared" si="3"/>
        <v>0</v>
      </c>
    </row>
    <row r="81" spans="1:9" ht="30">
      <c r="A81" s="38">
        <v>17</v>
      </c>
      <c r="B81" s="17" t="s">
        <v>175</v>
      </c>
      <c r="C81" s="152">
        <v>110</v>
      </c>
      <c r="D81" s="149" t="s">
        <v>40</v>
      </c>
      <c r="E81" s="155"/>
      <c r="F81" s="156">
        <v>250</v>
      </c>
      <c r="G81" s="13">
        <f t="shared" si="2"/>
        <v>0</v>
      </c>
      <c r="H81" s="14"/>
      <c r="I81" s="13">
        <f t="shared" si="3"/>
        <v>0</v>
      </c>
    </row>
    <row r="82" spans="1:9">
      <c r="A82" s="38">
        <v>18</v>
      </c>
      <c r="B82" s="17" t="s">
        <v>176</v>
      </c>
      <c r="C82" s="152">
        <v>111</v>
      </c>
      <c r="D82" s="149" t="s">
        <v>40</v>
      </c>
      <c r="E82" s="155"/>
      <c r="F82" s="156">
        <v>200</v>
      </c>
      <c r="G82" s="13">
        <f t="shared" si="2"/>
        <v>0</v>
      </c>
      <c r="H82" s="14"/>
      <c r="I82" s="13">
        <f t="shared" si="3"/>
        <v>0</v>
      </c>
    </row>
    <row r="83" spans="1:9">
      <c r="A83" s="38">
        <v>19</v>
      </c>
      <c r="B83" s="17" t="s">
        <v>177</v>
      </c>
      <c r="C83" s="152">
        <v>112</v>
      </c>
      <c r="D83" s="149" t="s">
        <v>40</v>
      </c>
      <c r="E83" s="155"/>
      <c r="F83" s="156">
        <v>30</v>
      </c>
      <c r="G83" s="13">
        <f t="shared" si="2"/>
        <v>0</v>
      </c>
      <c r="H83" s="14"/>
      <c r="I83" s="13">
        <f t="shared" si="3"/>
        <v>0</v>
      </c>
    </row>
    <row r="84" spans="1:9">
      <c r="A84" s="38">
        <v>20</v>
      </c>
      <c r="B84" s="17" t="s">
        <v>178</v>
      </c>
      <c r="C84" s="152">
        <v>113</v>
      </c>
      <c r="D84" s="149" t="s">
        <v>40</v>
      </c>
      <c r="E84" s="155"/>
      <c r="F84" s="156">
        <v>40</v>
      </c>
      <c r="G84" s="13">
        <f t="shared" si="2"/>
        <v>0</v>
      </c>
      <c r="H84" s="14"/>
      <c r="I84" s="13">
        <f t="shared" si="3"/>
        <v>0</v>
      </c>
    </row>
    <row r="85" spans="1:9">
      <c r="A85" s="38">
        <v>21</v>
      </c>
      <c r="B85" s="17" t="s">
        <v>179</v>
      </c>
      <c r="C85" s="152">
        <v>114</v>
      </c>
      <c r="D85" s="149" t="s">
        <v>40</v>
      </c>
      <c r="E85" s="155"/>
      <c r="F85" s="156">
        <v>250</v>
      </c>
      <c r="G85" s="13">
        <f t="shared" si="2"/>
        <v>0</v>
      </c>
      <c r="H85" s="14"/>
      <c r="I85" s="13">
        <f t="shared" si="3"/>
        <v>0</v>
      </c>
    </row>
    <row r="86" spans="1:9">
      <c r="A86" s="38">
        <v>22</v>
      </c>
      <c r="B86" s="17" t="s">
        <v>180</v>
      </c>
      <c r="C86" s="152">
        <v>115</v>
      </c>
      <c r="D86" s="149" t="s">
        <v>40</v>
      </c>
      <c r="E86" s="155"/>
      <c r="F86" s="156">
        <v>500</v>
      </c>
      <c r="G86" s="13">
        <f t="shared" si="2"/>
        <v>0</v>
      </c>
      <c r="H86" s="14"/>
      <c r="I86" s="13">
        <f t="shared" si="3"/>
        <v>0</v>
      </c>
    </row>
    <row r="87" spans="1:9">
      <c r="A87" s="38">
        <v>23</v>
      </c>
      <c r="B87" s="17" t="s">
        <v>181</v>
      </c>
      <c r="C87" s="152">
        <v>116</v>
      </c>
      <c r="D87" s="149" t="s">
        <v>40</v>
      </c>
      <c r="E87" s="155"/>
      <c r="F87" s="156">
        <v>150</v>
      </c>
      <c r="G87" s="13">
        <f t="shared" si="2"/>
        <v>0</v>
      </c>
      <c r="H87" s="14"/>
      <c r="I87" s="13">
        <f t="shared" si="3"/>
        <v>0</v>
      </c>
    </row>
    <row r="88" spans="1:9" ht="30">
      <c r="A88" s="38">
        <v>24</v>
      </c>
      <c r="B88" s="17" t="s">
        <v>182</v>
      </c>
      <c r="C88" s="152">
        <v>117</v>
      </c>
      <c r="D88" s="149" t="s">
        <v>40</v>
      </c>
      <c r="E88" s="155"/>
      <c r="F88" s="156">
        <v>15</v>
      </c>
      <c r="G88" s="13">
        <f t="shared" si="2"/>
        <v>0</v>
      </c>
      <c r="H88" s="14"/>
      <c r="I88" s="13">
        <f t="shared" si="3"/>
        <v>0</v>
      </c>
    </row>
    <row r="89" spans="1:9">
      <c r="A89" s="38">
        <v>25</v>
      </c>
      <c r="B89" s="17" t="s">
        <v>183</v>
      </c>
      <c r="C89" s="152">
        <v>118</v>
      </c>
      <c r="D89" s="149" t="s">
        <v>40</v>
      </c>
      <c r="E89" s="155"/>
      <c r="F89" s="156">
        <v>298</v>
      </c>
      <c r="G89" s="13">
        <f t="shared" si="2"/>
        <v>0</v>
      </c>
      <c r="H89" s="14"/>
      <c r="I89" s="13">
        <f t="shared" si="3"/>
        <v>0</v>
      </c>
    </row>
    <row r="90" spans="1:9">
      <c r="A90" s="38">
        <v>26</v>
      </c>
      <c r="B90" s="17" t="s">
        <v>184</v>
      </c>
      <c r="C90" s="152">
        <v>119</v>
      </c>
      <c r="D90" s="149" t="s">
        <v>40</v>
      </c>
      <c r="E90" s="155"/>
      <c r="F90" s="156">
        <v>77</v>
      </c>
      <c r="G90" s="13">
        <f t="shared" si="2"/>
        <v>0</v>
      </c>
      <c r="H90" s="14"/>
      <c r="I90" s="13">
        <f t="shared" si="3"/>
        <v>0</v>
      </c>
    </row>
    <row r="91" spans="1:9">
      <c r="A91" s="38">
        <v>27</v>
      </c>
      <c r="B91" s="17" t="s">
        <v>185</v>
      </c>
      <c r="C91" s="152">
        <v>120</v>
      </c>
      <c r="D91" s="149" t="s">
        <v>127</v>
      </c>
      <c r="E91" s="155"/>
      <c r="F91" s="156">
        <v>15</v>
      </c>
      <c r="G91" s="13">
        <f t="shared" si="2"/>
        <v>0</v>
      </c>
      <c r="H91" s="14"/>
      <c r="I91" s="13">
        <f t="shared" si="3"/>
        <v>0</v>
      </c>
    </row>
    <row r="92" spans="1:9">
      <c r="A92" s="38">
        <v>28</v>
      </c>
      <c r="B92" s="17" t="s">
        <v>186</v>
      </c>
      <c r="C92" s="152">
        <v>121</v>
      </c>
      <c r="D92" s="149" t="s">
        <v>127</v>
      </c>
      <c r="E92" s="155"/>
      <c r="F92" s="156">
        <v>12</v>
      </c>
      <c r="G92" s="13">
        <f t="shared" si="2"/>
        <v>0</v>
      </c>
      <c r="H92" s="14"/>
      <c r="I92" s="13">
        <f t="shared" si="3"/>
        <v>0</v>
      </c>
    </row>
    <row r="93" spans="1:9">
      <c r="A93" s="38">
        <v>29</v>
      </c>
      <c r="B93" s="17" t="s">
        <v>187</v>
      </c>
      <c r="C93" s="152">
        <v>122</v>
      </c>
      <c r="D93" s="149" t="s">
        <v>40</v>
      </c>
      <c r="E93" s="155"/>
      <c r="F93" s="156">
        <v>70</v>
      </c>
      <c r="G93" s="13">
        <f t="shared" si="2"/>
        <v>0</v>
      </c>
      <c r="H93" s="14"/>
      <c r="I93" s="13">
        <f t="shared" si="3"/>
        <v>0</v>
      </c>
    </row>
    <row r="94" spans="1:9" ht="30">
      <c r="A94" s="38">
        <v>30</v>
      </c>
      <c r="B94" s="17" t="s">
        <v>188</v>
      </c>
      <c r="C94" s="152">
        <v>123</v>
      </c>
      <c r="D94" s="149" t="s">
        <v>40</v>
      </c>
      <c r="E94" s="155"/>
      <c r="F94" s="156">
        <v>60</v>
      </c>
      <c r="G94" s="13">
        <f t="shared" si="2"/>
        <v>0</v>
      </c>
      <c r="H94" s="14"/>
      <c r="I94" s="13">
        <f t="shared" si="3"/>
        <v>0</v>
      </c>
    </row>
    <row r="95" spans="1:9">
      <c r="A95" s="38">
        <v>31</v>
      </c>
      <c r="B95" s="17" t="s">
        <v>189</v>
      </c>
      <c r="C95" s="152">
        <v>124</v>
      </c>
      <c r="D95" s="149" t="s">
        <v>40</v>
      </c>
      <c r="E95" s="155"/>
      <c r="F95" s="156">
        <v>50</v>
      </c>
      <c r="G95" s="13">
        <f t="shared" si="2"/>
        <v>0</v>
      </c>
      <c r="H95" s="14"/>
      <c r="I95" s="13">
        <f t="shared" si="3"/>
        <v>0</v>
      </c>
    </row>
    <row r="96" spans="1:9">
      <c r="A96" s="38">
        <v>32</v>
      </c>
      <c r="B96" s="17" t="s">
        <v>190</v>
      </c>
      <c r="C96" s="152">
        <v>125</v>
      </c>
      <c r="D96" s="149" t="s">
        <v>40</v>
      </c>
      <c r="E96" s="155"/>
      <c r="F96" s="156">
        <v>52</v>
      </c>
      <c r="G96" s="13">
        <f t="shared" si="2"/>
        <v>0</v>
      </c>
      <c r="H96" s="14"/>
      <c r="I96" s="13">
        <f t="shared" si="3"/>
        <v>0</v>
      </c>
    </row>
    <row r="97" spans="1:14">
      <c r="A97" s="26"/>
      <c r="B97" s="26"/>
      <c r="C97" s="161"/>
      <c r="D97" s="26"/>
      <c r="G97" s="52" t="s">
        <v>22</v>
      </c>
      <c r="H97" s="53"/>
      <c r="I97" s="13">
        <f>SUM(I65:I96)</f>
        <v>0</v>
      </c>
    </row>
    <row r="98" spans="1:14">
      <c r="A98" s="26"/>
      <c r="B98" s="26"/>
      <c r="C98" s="27"/>
      <c r="D98" s="26"/>
      <c r="G98" s="52" t="s">
        <v>15</v>
      </c>
      <c r="H98" s="53"/>
      <c r="I98" s="13">
        <f>I99-I97</f>
        <v>0</v>
      </c>
    </row>
    <row r="99" spans="1:14" ht="27.75" customHeight="1">
      <c r="A99" s="26"/>
      <c r="B99" s="26"/>
      <c r="C99" s="27"/>
      <c r="D99" s="26"/>
      <c r="G99" s="222" t="s">
        <v>221</v>
      </c>
      <c r="H99" s="223"/>
      <c r="I99" s="13">
        <f>I97*1.13</f>
        <v>0</v>
      </c>
    </row>
    <row r="100" spans="1:14">
      <c r="A100" s="26"/>
      <c r="B100" s="26"/>
      <c r="C100" s="27"/>
      <c r="D100" s="26"/>
      <c r="E100" s="119"/>
      <c r="F100" s="119"/>
      <c r="G100" s="120"/>
    </row>
    <row r="101" spans="1:14" s="63" customFormat="1">
      <c r="A101" s="245" t="s">
        <v>212</v>
      </c>
      <c r="B101" s="245"/>
      <c r="C101" s="245"/>
      <c r="D101" s="245"/>
      <c r="E101" s="245"/>
      <c r="F101" s="245"/>
      <c r="G101" s="245"/>
      <c r="H101" s="245"/>
      <c r="I101" s="245"/>
      <c r="J101" s="243"/>
      <c r="K101" s="243"/>
      <c r="L101" s="243"/>
      <c r="M101" s="243"/>
      <c r="N101" s="243"/>
    </row>
    <row r="102" spans="1:14" s="63" customFormat="1" ht="19.5" customHeight="1">
      <c r="A102" s="245" t="s">
        <v>123</v>
      </c>
      <c r="B102" s="245"/>
      <c r="C102" s="245"/>
      <c r="D102" s="245"/>
      <c r="E102" s="245"/>
      <c r="F102" s="245"/>
      <c r="G102" s="245"/>
      <c r="H102" s="245"/>
      <c r="I102" s="245"/>
      <c r="J102" s="244"/>
      <c r="K102" s="244"/>
      <c r="L102" s="244"/>
      <c r="M102" s="244"/>
      <c r="N102" s="244"/>
    </row>
    <row r="103" spans="1:14" s="63" customFormat="1">
      <c r="A103" s="245" t="s">
        <v>124</v>
      </c>
      <c r="B103" s="245"/>
      <c r="C103" s="245"/>
      <c r="D103" s="245"/>
      <c r="E103" s="245"/>
      <c r="F103" s="245"/>
      <c r="G103" s="245"/>
      <c r="H103" s="245"/>
      <c r="I103" s="245"/>
      <c r="J103" s="64"/>
      <c r="K103" s="64"/>
      <c r="L103" s="64"/>
      <c r="M103" s="64"/>
      <c r="N103" s="64"/>
    </row>
    <row r="104" spans="1:14" s="5" customFormat="1" ht="31.5" customHeight="1">
      <c r="A104" s="39" t="s">
        <v>16</v>
      </c>
      <c r="B104" s="39" t="s">
        <v>17</v>
      </c>
      <c r="C104" s="39" t="s">
        <v>18</v>
      </c>
      <c r="D104" s="39" t="s">
        <v>19</v>
      </c>
      <c r="E104" s="42" t="s">
        <v>20</v>
      </c>
      <c r="F104" s="39" t="s">
        <v>21</v>
      </c>
      <c r="G104" s="39" t="s">
        <v>22</v>
      </c>
      <c r="H104" s="40" t="s">
        <v>55</v>
      </c>
      <c r="I104" s="41" t="s">
        <v>56</v>
      </c>
    </row>
    <row r="105" spans="1:14" s="63" customFormat="1">
      <c r="A105" s="66">
        <v>1</v>
      </c>
      <c r="B105" s="17" t="s">
        <v>160</v>
      </c>
      <c r="C105" s="152">
        <v>94</v>
      </c>
      <c r="D105" s="149" t="s">
        <v>127</v>
      </c>
      <c r="E105" s="68"/>
      <c r="F105" s="156">
        <v>300</v>
      </c>
      <c r="G105" s="13">
        <f>E105*F105</f>
        <v>0</v>
      </c>
      <c r="H105" s="14"/>
      <c r="I105" s="13">
        <f>G105-(G105*H105)</f>
        <v>0</v>
      </c>
      <c r="L105" s="69"/>
    </row>
    <row r="106" spans="1:14" s="63" customFormat="1">
      <c r="A106" s="66">
        <v>2</v>
      </c>
      <c r="B106" s="17" t="s">
        <v>161</v>
      </c>
      <c r="C106" s="152">
        <v>95</v>
      </c>
      <c r="D106" s="149" t="s">
        <v>127</v>
      </c>
      <c r="E106" s="68"/>
      <c r="F106" s="156">
        <v>50</v>
      </c>
      <c r="G106" s="13">
        <f t="shared" ref="G106:G127" si="4">E106*F106</f>
        <v>0</v>
      </c>
      <c r="H106" s="14"/>
      <c r="I106" s="13">
        <f t="shared" ref="I106:I127" si="5">G106-(G106*H106)</f>
        <v>0</v>
      </c>
      <c r="L106" s="69"/>
    </row>
    <row r="107" spans="1:14" s="63" customFormat="1">
      <c r="A107" s="66">
        <v>3</v>
      </c>
      <c r="B107" s="17" t="s">
        <v>162</v>
      </c>
      <c r="C107" s="152">
        <v>96</v>
      </c>
      <c r="D107" s="149" t="s">
        <v>40</v>
      </c>
      <c r="E107" s="68"/>
      <c r="F107" s="156">
        <v>300</v>
      </c>
      <c r="G107" s="13">
        <f t="shared" si="4"/>
        <v>0</v>
      </c>
      <c r="H107" s="14"/>
      <c r="I107" s="13">
        <f t="shared" si="5"/>
        <v>0</v>
      </c>
      <c r="L107" s="69"/>
    </row>
    <row r="108" spans="1:14" s="63" customFormat="1" ht="30">
      <c r="A108" s="66">
        <v>4</v>
      </c>
      <c r="B108" s="17" t="s">
        <v>163</v>
      </c>
      <c r="C108" s="152">
        <v>97</v>
      </c>
      <c r="D108" s="149" t="s">
        <v>40</v>
      </c>
      <c r="E108" s="68"/>
      <c r="F108" s="156">
        <v>100</v>
      </c>
      <c r="G108" s="13">
        <f t="shared" si="4"/>
        <v>0</v>
      </c>
      <c r="H108" s="14"/>
      <c r="I108" s="13">
        <f t="shared" si="5"/>
        <v>0</v>
      </c>
      <c r="L108" s="69"/>
    </row>
    <row r="109" spans="1:14" s="63" customFormat="1">
      <c r="A109" s="66">
        <v>5</v>
      </c>
      <c r="B109" s="17" t="s">
        <v>164</v>
      </c>
      <c r="C109" s="152">
        <v>98</v>
      </c>
      <c r="D109" s="149" t="s">
        <v>40</v>
      </c>
      <c r="E109" s="68"/>
      <c r="F109" s="156">
        <v>200</v>
      </c>
      <c r="G109" s="13">
        <f t="shared" si="4"/>
        <v>0</v>
      </c>
      <c r="H109" s="14"/>
      <c r="I109" s="13">
        <f t="shared" si="5"/>
        <v>0</v>
      </c>
      <c r="L109" s="69"/>
    </row>
    <row r="110" spans="1:14" s="63" customFormat="1">
      <c r="A110" s="66">
        <v>6</v>
      </c>
      <c r="B110" s="17" t="s">
        <v>165</v>
      </c>
      <c r="C110" s="152">
        <v>99</v>
      </c>
      <c r="D110" s="149" t="s">
        <v>40</v>
      </c>
      <c r="E110" s="68"/>
      <c r="F110" s="156">
        <v>300</v>
      </c>
      <c r="G110" s="13">
        <f t="shared" si="4"/>
        <v>0</v>
      </c>
      <c r="H110" s="14"/>
      <c r="I110" s="13">
        <f t="shared" si="5"/>
        <v>0</v>
      </c>
      <c r="L110" s="69"/>
    </row>
    <row r="111" spans="1:14" s="63" customFormat="1">
      <c r="A111" s="66">
        <v>7</v>
      </c>
      <c r="B111" s="17" t="s">
        <v>166</v>
      </c>
      <c r="C111" s="152">
        <v>100</v>
      </c>
      <c r="D111" s="149" t="s">
        <v>40</v>
      </c>
      <c r="E111" s="68"/>
      <c r="F111" s="156">
        <v>150</v>
      </c>
      <c r="G111" s="13">
        <f t="shared" si="4"/>
        <v>0</v>
      </c>
      <c r="H111" s="14"/>
      <c r="I111" s="13">
        <f t="shared" si="5"/>
        <v>0</v>
      </c>
      <c r="L111" s="69"/>
    </row>
    <row r="112" spans="1:14" s="63" customFormat="1">
      <c r="A112" s="66">
        <v>8</v>
      </c>
      <c r="B112" s="17" t="s">
        <v>168</v>
      </c>
      <c r="C112" s="152">
        <v>102</v>
      </c>
      <c r="D112" s="149" t="s">
        <v>40</v>
      </c>
      <c r="E112" s="68"/>
      <c r="F112" s="156">
        <v>300</v>
      </c>
      <c r="G112" s="13">
        <f t="shared" si="4"/>
        <v>0</v>
      </c>
      <c r="H112" s="14"/>
      <c r="I112" s="13">
        <f t="shared" si="5"/>
        <v>0</v>
      </c>
      <c r="L112" s="69"/>
    </row>
    <row r="113" spans="1:12" s="63" customFormat="1" ht="30">
      <c r="A113" s="66">
        <v>9</v>
      </c>
      <c r="B113" s="17" t="s">
        <v>169</v>
      </c>
      <c r="C113" s="152">
        <v>103</v>
      </c>
      <c r="D113" s="149" t="s">
        <v>127</v>
      </c>
      <c r="E113" s="68"/>
      <c r="F113" s="156">
        <v>50</v>
      </c>
      <c r="G113" s="13">
        <f t="shared" si="4"/>
        <v>0</v>
      </c>
      <c r="H113" s="14"/>
      <c r="I113" s="13">
        <f t="shared" si="5"/>
        <v>0</v>
      </c>
      <c r="L113" s="69"/>
    </row>
    <row r="114" spans="1:12" s="63" customFormat="1">
      <c r="A114" s="66">
        <v>10</v>
      </c>
      <c r="B114" s="17" t="s">
        <v>170</v>
      </c>
      <c r="C114" s="152">
        <v>104</v>
      </c>
      <c r="D114" s="149" t="s">
        <v>40</v>
      </c>
      <c r="E114" s="68"/>
      <c r="F114" s="156">
        <v>100</v>
      </c>
      <c r="G114" s="13">
        <f t="shared" si="4"/>
        <v>0</v>
      </c>
      <c r="H114" s="14"/>
      <c r="I114" s="13">
        <f t="shared" si="5"/>
        <v>0</v>
      </c>
      <c r="L114" s="69"/>
    </row>
    <row r="115" spans="1:12" s="63" customFormat="1">
      <c r="A115" s="66">
        <v>11</v>
      </c>
      <c r="B115" s="17" t="s">
        <v>171</v>
      </c>
      <c r="C115" s="152">
        <v>105</v>
      </c>
      <c r="D115" s="149" t="s">
        <v>40</v>
      </c>
      <c r="E115" s="68"/>
      <c r="F115" s="156">
        <v>170</v>
      </c>
      <c r="G115" s="13">
        <f t="shared" si="4"/>
        <v>0</v>
      </c>
      <c r="H115" s="14"/>
      <c r="I115" s="13">
        <f t="shared" si="5"/>
        <v>0</v>
      </c>
      <c r="L115" s="69"/>
    </row>
    <row r="116" spans="1:12" s="63" customFormat="1" ht="30">
      <c r="A116" s="66">
        <v>12</v>
      </c>
      <c r="B116" s="17" t="s">
        <v>205</v>
      </c>
      <c r="C116" s="152">
        <v>106</v>
      </c>
      <c r="D116" s="149" t="s">
        <v>127</v>
      </c>
      <c r="E116" s="68"/>
      <c r="F116" s="156">
        <v>60</v>
      </c>
      <c r="G116" s="13">
        <f t="shared" si="4"/>
        <v>0</v>
      </c>
      <c r="H116" s="14"/>
      <c r="I116" s="13">
        <f t="shared" si="5"/>
        <v>0</v>
      </c>
      <c r="L116" s="69"/>
    </row>
    <row r="117" spans="1:12" s="63" customFormat="1">
      <c r="A117" s="66">
        <v>13</v>
      </c>
      <c r="B117" s="17" t="s">
        <v>172</v>
      </c>
      <c r="C117" s="152">
        <v>107</v>
      </c>
      <c r="D117" s="149" t="s">
        <v>40</v>
      </c>
      <c r="E117" s="68"/>
      <c r="F117" s="156">
        <v>70</v>
      </c>
      <c r="G117" s="13">
        <f t="shared" si="4"/>
        <v>0</v>
      </c>
      <c r="H117" s="14"/>
      <c r="I117" s="13">
        <f t="shared" si="5"/>
        <v>0</v>
      </c>
      <c r="L117" s="69"/>
    </row>
    <row r="118" spans="1:12" s="63" customFormat="1" ht="30">
      <c r="A118" s="66">
        <v>14</v>
      </c>
      <c r="B118" s="17" t="s">
        <v>175</v>
      </c>
      <c r="C118" s="152">
        <v>110</v>
      </c>
      <c r="D118" s="149" t="s">
        <v>40</v>
      </c>
      <c r="E118" s="68"/>
      <c r="F118" s="156">
        <v>300</v>
      </c>
      <c r="G118" s="13">
        <f t="shared" si="4"/>
        <v>0</v>
      </c>
      <c r="H118" s="14"/>
      <c r="I118" s="13">
        <f t="shared" si="5"/>
        <v>0</v>
      </c>
      <c r="L118" s="69"/>
    </row>
    <row r="119" spans="1:12" s="63" customFormat="1">
      <c r="A119" s="66">
        <v>15</v>
      </c>
      <c r="B119" s="17" t="s">
        <v>176</v>
      </c>
      <c r="C119" s="152">
        <v>111</v>
      </c>
      <c r="D119" s="149" t="s">
        <v>40</v>
      </c>
      <c r="E119" s="68"/>
      <c r="F119" s="156">
        <v>700</v>
      </c>
      <c r="G119" s="13">
        <f t="shared" si="4"/>
        <v>0</v>
      </c>
      <c r="H119" s="14"/>
      <c r="I119" s="13">
        <f t="shared" si="5"/>
        <v>0</v>
      </c>
      <c r="L119" s="69"/>
    </row>
    <row r="120" spans="1:12" s="63" customFormat="1">
      <c r="A120" s="66">
        <v>16</v>
      </c>
      <c r="B120" s="17" t="s">
        <v>177</v>
      </c>
      <c r="C120" s="152">
        <v>112</v>
      </c>
      <c r="D120" s="149" t="s">
        <v>40</v>
      </c>
      <c r="E120" s="68"/>
      <c r="F120" s="156">
        <v>50</v>
      </c>
      <c r="G120" s="13">
        <f t="shared" si="4"/>
        <v>0</v>
      </c>
      <c r="H120" s="14"/>
      <c r="I120" s="13">
        <f t="shared" si="5"/>
        <v>0</v>
      </c>
      <c r="L120" s="69"/>
    </row>
    <row r="121" spans="1:12" s="63" customFormat="1">
      <c r="A121" s="66">
        <v>17</v>
      </c>
      <c r="B121" s="17" t="s">
        <v>179</v>
      </c>
      <c r="C121" s="152">
        <v>114</v>
      </c>
      <c r="D121" s="149" t="s">
        <v>40</v>
      </c>
      <c r="E121" s="68"/>
      <c r="F121" s="156">
        <v>300</v>
      </c>
      <c r="G121" s="13">
        <f t="shared" si="4"/>
        <v>0</v>
      </c>
      <c r="H121" s="14"/>
      <c r="I121" s="13">
        <f t="shared" si="5"/>
        <v>0</v>
      </c>
      <c r="L121" s="69"/>
    </row>
    <row r="122" spans="1:12" s="63" customFormat="1">
      <c r="A122" s="66">
        <v>18</v>
      </c>
      <c r="B122" s="17" t="s">
        <v>180</v>
      </c>
      <c r="C122" s="152">
        <v>115</v>
      </c>
      <c r="D122" s="149" t="s">
        <v>40</v>
      </c>
      <c r="E122" s="68"/>
      <c r="F122" s="156">
        <v>1500</v>
      </c>
      <c r="G122" s="13">
        <f t="shared" si="4"/>
        <v>0</v>
      </c>
      <c r="H122" s="14"/>
      <c r="I122" s="13">
        <f t="shared" si="5"/>
        <v>0</v>
      </c>
      <c r="L122" s="69"/>
    </row>
    <row r="123" spans="1:12" s="63" customFormat="1">
      <c r="A123" s="66">
        <v>19</v>
      </c>
      <c r="B123" s="17" t="s">
        <v>183</v>
      </c>
      <c r="C123" s="152">
        <v>118</v>
      </c>
      <c r="D123" s="149" t="s">
        <v>40</v>
      </c>
      <c r="E123" s="68"/>
      <c r="F123" s="156">
        <v>200</v>
      </c>
      <c r="G123" s="13">
        <f t="shared" si="4"/>
        <v>0</v>
      </c>
      <c r="H123" s="14"/>
      <c r="I123" s="13">
        <f t="shared" si="5"/>
        <v>0</v>
      </c>
      <c r="L123" s="69"/>
    </row>
    <row r="124" spans="1:12" s="63" customFormat="1">
      <c r="A124" s="66">
        <v>20</v>
      </c>
      <c r="B124" s="17" t="s">
        <v>184</v>
      </c>
      <c r="C124" s="152">
        <v>119</v>
      </c>
      <c r="D124" s="149" t="s">
        <v>40</v>
      </c>
      <c r="E124" s="68"/>
      <c r="F124" s="156">
        <v>60</v>
      </c>
      <c r="G124" s="13">
        <f t="shared" si="4"/>
        <v>0</v>
      </c>
      <c r="H124" s="14"/>
      <c r="I124" s="13">
        <f t="shared" si="5"/>
        <v>0</v>
      </c>
      <c r="L124" s="69"/>
    </row>
    <row r="125" spans="1:12" s="63" customFormat="1">
      <c r="A125" s="66">
        <v>21</v>
      </c>
      <c r="B125" s="17" t="s">
        <v>185</v>
      </c>
      <c r="C125" s="152">
        <v>120</v>
      </c>
      <c r="D125" s="149" t="s">
        <v>127</v>
      </c>
      <c r="E125" s="68"/>
      <c r="F125" s="156">
        <v>30</v>
      </c>
      <c r="G125" s="13">
        <f t="shared" si="4"/>
        <v>0</v>
      </c>
      <c r="H125" s="14"/>
      <c r="I125" s="13">
        <f t="shared" si="5"/>
        <v>0</v>
      </c>
      <c r="L125" s="69"/>
    </row>
    <row r="126" spans="1:12" s="63" customFormat="1">
      <c r="A126" s="66">
        <v>22</v>
      </c>
      <c r="B126" s="17" t="s">
        <v>186</v>
      </c>
      <c r="C126" s="152">
        <v>121</v>
      </c>
      <c r="D126" s="149" t="s">
        <v>127</v>
      </c>
      <c r="E126" s="68"/>
      <c r="F126" s="156">
        <v>70</v>
      </c>
      <c r="G126" s="13">
        <f t="shared" si="4"/>
        <v>0</v>
      </c>
      <c r="H126" s="14"/>
      <c r="I126" s="13">
        <f t="shared" si="5"/>
        <v>0</v>
      </c>
      <c r="L126" s="69"/>
    </row>
    <row r="127" spans="1:12" s="63" customFormat="1" ht="30">
      <c r="A127" s="66">
        <v>23</v>
      </c>
      <c r="B127" s="17" t="s">
        <v>188</v>
      </c>
      <c r="C127" s="152">
        <v>123</v>
      </c>
      <c r="D127" s="149" t="s">
        <v>40</v>
      </c>
      <c r="E127" s="68"/>
      <c r="F127" s="156">
        <v>50</v>
      </c>
      <c r="G127" s="13">
        <f t="shared" si="4"/>
        <v>0</v>
      </c>
      <c r="H127" s="14"/>
      <c r="I127" s="13">
        <f t="shared" si="5"/>
        <v>0</v>
      </c>
      <c r="L127" s="69"/>
    </row>
    <row r="128" spans="1:12" s="63" customFormat="1">
      <c r="F128" s="75"/>
      <c r="G128" s="132" t="s">
        <v>52</v>
      </c>
      <c r="H128" s="132"/>
      <c r="I128" s="13">
        <f>SUM(I105:I127)</f>
        <v>0</v>
      </c>
    </row>
    <row r="129" spans="1:28" s="63" customFormat="1">
      <c r="F129" s="75"/>
      <c r="G129" s="132" t="s">
        <v>15</v>
      </c>
      <c r="H129" s="132"/>
      <c r="I129" s="13">
        <f>I130-I128</f>
        <v>0</v>
      </c>
    </row>
    <row r="130" spans="1:28" s="63" customFormat="1">
      <c r="F130" s="75"/>
      <c r="G130" s="132" t="s">
        <v>220</v>
      </c>
      <c r="H130" s="132"/>
      <c r="I130" s="13">
        <f>I128*1.13</f>
        <v>0</v>
      </c>
    </row>
    <row r="131" spans="1:28" s="63" customFormat="1" ht="12">
      <c r="D131" s="79"/>
      <c r="E131" s="79"/>
      <c r="F131" s="79"/>
      <c r="G131" s="121"/>
      <c r="I131" s="69"/>
    </row>
    <row r="133" spans="1:28">
      <c r="A133" s="257" t="s">
        <v>214</v>
      </c>
      <c r="B133" s="257"/>
      <c r="C133" s="257"/>
      <c r="D133" s="257"/>
      <c r="E133" s="257"/>
      <c r="F133" s="257"/>
      <c r="G133" s="257"/>
      <c r="H133" s="257"/>
      <c r="I133" s="257"/>
    </row>
    <row r="134" spans="1:28">
      <c r="A134" s="257" t="s">
        <v>125</v>
      </c>
      <c r="B134" s="257"/>
      <c r="C134" s="257"/>
      <c r="D134" s="257"/>
      <c r="E134" s="257"/>
      <c r="F134" s="257"/>
      <c r="G134" s="257"/>
      <c r="H134" s="257"/>
      <c r="I134" s="257"/>
    </row>
    <row r="135" spans="1:28">
      <c r="A135" s="257" t="s">
        <v>142</v>
      </c>
      <c r="B135" s="257"/>
      <c r="C135" s="257"/>
      <c r="D135" s="257"/>
      <c r="E135" s="257"/>
      <c r="F135" s="257"/>
      <c r="G135" s="257"/>
      <c r="H135" s="257"/>
      <c r="I135" s="257"/>
    </row>
    <row r="136" spans="1:28" s="5" customFormat="1" ht="29.25" customHeight="1">
      <c r="A136" s="39" t="s">
        <v>16</v>
      </c>
      <c r="B136" s="39" t="s">
        <v>17</v>
      </c>
      <c r="C136" s="39" t="s">
        <v>18</v>
      </c>
      <c r="D136" s="39" t="s">
        <v>19</v>
      </c>
      <c r="E136" s="42" t="s">
        <v>20</v>
      </c>
      <c r="F136" s="39" t="s">
        <v>21</v>
      </c>
      <c r="G136" s="39" t="s">
        <v>22</v>
      </c>
      <c r="H136" s="40" t="s">
        <v>55</v>
      </c>
      <c r="I136" s="41" t="s">
        <v>56</v>
      </c>
    </row>
    <row r="137" spans="1:28" s="16" customFormat="1" ht="27" customHeight="1">
      <c r="A137" s="31">
        <v>1</v>
      </c>
      <c r="B137" s="17" t="s">
        <v>164</v>
      </c>
      <c r="C137" s="152">
        <v>98</v>
      </c>
      <c r="D137" s="149" t="s">
        <v>40</v>
      </c>
      <c r="E137" s="99"/>
      <c r="F137" s="156">
        <v>40</v>
      </c>
      <c r="G137" s="13">
        <f>E137*F137</f>
        <v>0</v>
      </c>
      <c r="H137" s="14"/>
      <c r="I137" s="13">
        <f>G137-(G137*H137)</f>
        <v>0</v>
      </c>
      <c r="Q137" s="55"/>
      <c r="R137" s="55"/>
      <c r="T137" s="33"/>
      <c r="Y137" s="55"/>
      <c r="Z137" s="55"/>
      <c r="AA137" s="55"/>
      <c r="AB137" s="89"/>
    </row>
    <row r="138" spans="1:28" s="16" customFormat="1" ht="27" customHeight="1">
      <c r="A138" s="31">
        <v>2</v>
      </c>
      <c r="B138" s="17" t="s">
        <v>168</v>
      </c>
      <c r="C138" s="152">
        <v>102</v>
      </c>
      <c r="D138" s="149" t="s">
        <v>40</v>
      </c>
      <c r="E138" s="99"/>
      <c r="F138" s="156">
        <v>380</v>
      </c>
      <c r="G138" s="13">
        <f t="shared" ref="G138:G140" si="6">E138*F138</f>
        <v>0</v>
      </c>
      <c r="H138" s="14"/>
      <c r="I138" s="13">
        <f t="shared" ref="I138:I140" si="7">G138-(G138*H138)</f>
        <v>0</v>
      </c>
      <c r="Q138" s="55"/>
      <c r="R138" s="55"/>
      <c r="T138" s="33"/>
      <c r="Y138" s="55"/>
      <c r="Z138" s="55"/>
      <c r="AA138" s="55"/>
      <c r="AB138" s="89"/>
    </row>
    <row r="139" spans="1:28" s="16" customFormat="1" ht="27" customHeight="1">
      <c r="A139" s="31">
        <v>3</v>
      </c>
      <c r="B139" s="17" t="s">
        <v>180</v>
      </c>
      <c r="C139" s="152">
        <v>115</v>
      </c>
      <c r="D139" s="149" t="s">
        <v>40</v>
      </c>
      <c r="E139" s="99"/>
      <c r="F139" s="156">
        <v>800</v>
      </c>
      <c r="G139" s="13">
        <f t="shared" si="6"/>
        <v>0</v>
      </c>
      <c r="H139" s="14"/>
      <c r="I139" s="13">
        <f t="shared" si="7"/>
        <v>0</v>
      </c>
      <c r="Q139" s="55"/>
      <c r="R139" s="55"/>
      <c r="T139" s="33"/>
      <c r="Y139" s="55"/>
      <c r="Z139" s="55"/>
      <c r="AA139" s="55"/>
      <c r="AB139" s="89"/>
    </row>
    <row r="140" spans="1:28" s="16" customFormat="1" ht="27" customHeight="1">
      <c r="A140" s="31">
        <v>4</v>
      </c>
      <c r="B140" s="17" t="s">
        <v>186</v>
      </c>
      <c r="C140" s="152">
        <v>121</v>
      </c>
      <c r="D140" s="149" t="s">
        <v>191</v>
      </c>
      <c r="E140" s="122"/>
      <c r="F140" s="156">
        <v>64</v>
      </c>
      <c r="G140" s="13">
        <f t="shared" si="6"/>
        <v>0</v>
      </c>
      <c r="H140" s="14"/>
      <c r="I140" s="13">
        <f t="shared" si="7"/>
        <v>0</v>
      </c>
      <c r="Q140" s="55"/>
      <c r="R140" s="55"/>
      <c r="T140" s="33"/>
      <c r="Y140" s="55"/>
      <c r="Z140" s="55"/>
      <c r="AA140" s="55"/>
      <c r="AB140" s="89"/>
    </row>
    <row r="141" spans="1:28" s="16" customFormat="1" ht="27" customHeight="1">
      <c r="A141" s="55"/>
      <c r="B141" s="55"/>
      <c r="C141" s="86"/>
      <c r="D141" s="55"/>
      <c r="G141" s="220" t="s">
        <v>22</v>
      </c>
      <c r="H141" s="221"/>
      <c r="I141" s="13">
        <f>SUM(I137:I140)</f>
        <v>0</v>
      </c>
      <c r="Q141" s="55"/>
      <c r="R141" s="55"/>
      <c r="T141" s="33"/>
      <c r="Y141" s="55"/>
      <c r="Z141" s="55"/>
      <c r="AA141" s="55"/>
      <c r="AB141" s="89"/>
    </row>
    <row r="142" spans="1:28" s="16" customFormat="1" ht="27" customHeight="1">
      <c r="A142" s="55"/>
      <c r="B142" s="55"/>
      <c r="C142" s="86"/>
      <c r="D142" s="55"/>
      <c r="G142" s="220" t="s">
        <v>15</v>
      </c>
      <c r="H142" s="221"/>
      <c r="I142" s="13">
        <f>I143-I141</f>
        <v>0</v>
      </c>
      <c r="Q142" s="55"/>
      <c r="R142" s="55"/>
      <c r="T142" s="33"/>
      <c r="Y142" s="55"/>
      <c r="Z142" s="55"/>
      <c r="AA142" s="55"/>
      <c r="AB142" s="89"/>
    </row>
    <row r="143" spans="1:28" s="16" customFormat="1" ht="27" customHeight="1">
      <c r="A143" s="55"/>
      <c r="B143" s="55"/>
      <c r="C143" s="86"/>
      <c r="D143" s="55"/>
      <c r="G143" s="222" t="s">
        <v>218</v>
      </c>
      <c r="H143" s="223"/>
      <c r="I143" s="13">
        <f>I141*1.13</f>
        <v>0</v>
      </c>
      <c r="Q143" s="55"/>
      <c r="R143" s="55"/>
      <c r="T143" s="33"/>
      <c r="Y143" s="55"/>
      <c r="Z143" s="55"/>
      <c r="AA143" s="55"/>
      <c r="AB143" s="89"/>
    </row>
  </sheetData>
  <mergeCells count="33">
    <mergeCell ref="G141:H141"/>
    <mergeCell ref="G142:H142"/>
    <mergeCell ref="G143:H143"/>
    <mergeCell ref="A23:I23"/>
    <mergeCell ref="A18:I18"/>
    <mergeCell ref="A19:I19"/>
    <mergeCell ref="A20:I20"/>
    <mergeCell ref="A61:I61"/>
    <mergeCell ref="A62:I62"/>
    <mergeCell ref="A63:I63"/>
    <mergeCell ref="G57:H57"/>
    <mergeCell ref="G58:H58"/>
    <mergeCell ref="G59:H59"/>
    <mergeCell ref="A135:I135"/>
    <mergeCell ref="G99:H99"/>
    <mergeCell ref="J101:N101"/>
    <mergeCell ref="J102:N102"/>
    <mergeCell ref="A133:I133"/>
    <mergeCell ref="A134:I134"/>
    <mergeCell ref="A103:I103"/>
    <mergeCell ref="A101:I101"/>
    <mergeCell ref="A102:I102"/>
    <mergeCell ref="J21:N21"/>
    <mergeCell ref="J22:N22"/>
    <mergeCell ref="A21:I21"/>
    <mergeCell ref="A16:G16"/>
    <mergeCell ref="A1:G1"/>
    <mergeCell ref="A13:G13"/>
    <mergeCell ref="A14:G14"/>
    <mergeCell ref="A15:G15"/>
    <mergeCell ref="A22:I22"/>
    <mergeCell ref="A10:G11"/>
    <mergeCell ref="A12:G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52"/>
  <sheetViews>
    <sheetView workbookViewId="0">
      <selection sqref="A1:G1"/>
    </sheetView>
  </sheetViews>
  <sheetFormatPr defaultRowHeight="15"/>
  <cols>
    <col min="2" max="2" width="25.140625" customWidth="1"/>
    <col min="4" max="4" width="10.5703125" customWidth="1"/>
    <col min="5" max="5" width="13.7109375" customWidth="1"/>
    <col min="6" max="6" width="14.7109375" customWidth="1"/>
    <col min="7" max="7" width="12.42578125" customWidth="1"/>
  </cols>
  <sheetData>
    <row r="1" spans="1:7" ht="15.75">
      <c r="A1" s="210" t="s">
        <v>228</v>
      </c>
      <c r="B1" s="210"/>
      <c r="C1" s="210"/>
      <c r="D1" s="210"/>
      <c r="E1" s="210"/>
      <c r="F1" s="210"/>
      <c r="G1" s="210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3.5" customHeight="1">
      <c r="A3" s="1"/>
      <c r="B3" s="1"/>
      <c r="C3" s="1"/>
      <c r="D3" s="1"/>
      <c r="E3" s="2" t="s">
        <v>204</v>
      </c>
      <c r="F3" s="1"/>
      <c r="G3" s="1"/>
    </row>
    <row r="4" spans="1:7" ht="15.75">
      <c r="A4" s="1"/>
      <c r="B4" s="1"/>
      <c r="C4" s="1"/>
      <c r="D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1" t="s">
        <v>2</v>
      </c>
      <c r="B6" s="1"/>
      <c r="C6" s="1"/>
      <c r="D6" s="1"/>
      <c r="E6" s="1"/>
      <c r="F6" s="1"/>
      <c r="G6" s="1"/>
    </row>
    <row r="7" spans="1:7" ht="15.75">
      <c r="A7" s="1" t="s">
        <v>3</v>
      </c>
      <c r="B7" s="1"/>
      <c r="C7" s="1"/>
      <c r="D7" s="1"/>
      <c r="E7" s="1"/>
      <c r="F7" s="1"/>
      <c r="G7" s="1"/>
    </row>
    <row r="8" spans="1:7" ht="15.75">
      <c r="A8" s="1" t="s">
        <v>4</v>
      </c>
      <c r="B8" s="1"/>
      <c r="C8" s="1"/>
      <c r="D8" s="1"/>
      <c r="E8" s="1"/>
      <c r="F8" s="1"/>
      <c r="G8" s="1"/>
    </row>
    <row r="9" spans="1:7" ht="15.75">
      <c r="A9" s="1" t="s">
        <v>5</v>
      </c>
      <c r="B9" s="1"/>
      <c r="C9" s="1"/>
      <c r="D9" s="1"/>
      <c r="E9" s="1"/>
      <c r="F9" s="1"/>
      <c r="G9" s="1"/>
    </row>
    <row r="10" spans="1:7" ht="15.75" customHeight="1">
      <c r="A10" s="214" t="s">
        <v>227</v>
      </c>
      <c r="B10" s="214"/>
      <c r="C10" s="214"/>
      <c r="D10" s="214"/>
      <c r="E10" s="214"/>
      <c r="F10" s="214"/>
      <c r="G10" s="214"/>
    </row>
    <row r="11" spans="1:7" ht="65.25" customHeight="1">
      <c r="A11" s="214"/>
      <c r="B11" s="214"/>
      <c r="C11" s="214"/>
      <c r="D11" s="214"/>
      <c r="E11" s="214"/>
      <c r="F11" s="214"/>
      <c r="G11" s="214"/>
    </row>
    <row r="12" spans="1:7" ht="15.75">
      <c r="A12" s="3"/>
      <c r="B12" s="3"/>
      <c r="C12" s="3"/>
      <c r="D12" s="3"/>
      <c r="E12" s="3"/>
      <c r="F12" s="3"/>
    </row>
    <row r="13" spans="1:7" ht="15.75">
      <c r="A13" s="212" t="s">
        <v>6</v>
      </c>
      <c r="B13" s="213"/>
      <c r="C13" s="213"/>
      <c r="D13" s="213"/>
      <c r="E13" s="213"/>
      <c r="F13" s="213"/>
      <c r="G13" s="213"/>
    </row>
    <row r="14" spans="1:7">
      <c r="A14" s="206" t="s">
        <v>7</v>
      </c>
      <c r="B14" s="206"/>
      <c r="C14" s="206"/>
      <c r="D14" s="206"/>
      <c r="E14" s="206"/>
      <c r="F14" s="206"/>
      <c r="G14" s="206"/>
    </row>
    <row r="15" spans="1:7">
      <c r="A15" s="206" t="s">
        <v>8</v>
      </c>
      <c r="B15" s="206"/>
      <c r="C15" s="206"/>
      <c r="D15" s="206"/>
      <c r="E15" s="206"/>
      <c r="F15" s="206"/>
      <c r="G15" s="206"/>
    </row>
    <row r="16" spans="1:7">
      <c r="A16" s="206" t="s">
        <v>9</v>
      </c>
      <c r="B16" s="206"/>
      <c r="C16" s="206"/>
      <c r="D16" s="206"/>
      <c r="E16" s="206"/>
      <c r="F16" s="206"/>
      <c r="G16" s="206"/>
    </row>
    <row r="17" spans="1:28">
      <c r="A17" s="200"/>
      <c r="B17" s="200"/>
      <c r="C17" s="200"/>
      <c r="D17" s="200"/>
      <c r="E17" s="200"/>
      <c r="F17" s="200"/>
      <c r="G17" s="200"/>
    </row>
    <row r="18" spans="1:28" ht="21" customHeight="1">
      <c r="A18" s="273" t="s">
        <v>192</v>
      </c>
      <c r="B18" s="274"/>
      <c r="C18" s="274"/>
      <c r="D18" s="274"/>
      <c r="E18" s="274"/>
      <c r="F18" s="274"/>
      <c r="G18" s="274"/>
      <c r="H18" s="25"/>
      <c r="I18" s="22"/>
      <c r="J18" s="25"/>
      <c r="K18" s="25"/>
      <c r="L18" s="25"/>
      <c r="M18" s="25"/>
      <c r="N18" s="25"/>
    </row>
    <row r="19" spans="1:28">
      <c r="A19" s="274" t="s">
        <v>112</v>
      </c>
      <c r="B19" s="274"/>
      <c r="C19" s="274"/>
      <c r="D19" s="274"/>
      <c r="E19" s="274"/>
      <c r="F19" s="274"/>
      <c r="G19" s="274"/>
      <c r="H19" s="25"/>
      <c r="I19" s="22"/>
      <c r="J19" s="25"/>
      <c r="K19" s="25"/>
      <c r="L19" s="25"/>
      <c r="M19" s="25"/>
      <c r="N19" s="25"/>
    </row>
    <row r="20" spans="1:28">
      <c r="A20" s="273" t="s">
        <v>117</v>
      </c>
      <c r="B20" s="274"/>
      <c r="C20" s="274"/>
      <c r="D20" s="274"/>
      <c r="E20" s="274"/>
      <c r="F20" s="274"/>
      <c r="G20" s="274"/>
      <c r="H20" s="25"/>
      <c r="I20" s="22"/>
      <c r="J20" s="25"/>
      <c r="K20" s="25"/>
      <c r="L20" s="25"/>
      <c r="M20" s="25"/>
      <c r="N20" s="25"/>
    </row>
    <row r="21" spans="1:28" s="171" customFormat="1">
      <c r="A21" s="204"/>
      <c r="B21" s="204"/>
      <c r="C21" s="204"/>
      <c r="D21" s="204"/>
      <c r="E21" s="204"/>
      <c r="F21" s="204"/>
      <c r="G21" s="204"/>
      <c r="H21" s="24"/>
      <c r="I21" s="205"/>
      <c r="J21" s="24"/>
      <c r="K21" s="24"/>
      <c r="L21" s="24"/>
      <c r="M21" s="24"/>
      <c r="N21" s="24"/>
    </row>
    <row r="22" spans="1:28">
      <c r="A22" s="257" t="s">
        <v>146</v>
      </c>
      <c r="B22" s="257"/>
      <c r="C22" s="257"/>
      <c r="D22" s="257"/>
      <c r="E22" s="257"/>
      <c r="F22" s="257"/>
      <c r="G22" s="257"/>
      <c r="H22" s="23"/>
      <c r="I22" s="22"/>
      <c r="J22" s="265"/>
      <c r="K22" s="265"/>
      <c r="L22" s="265"/>
      <c r="M22" s="265"/>
      <c r="N22" s="265"/>
    </row>
    <row r="23" spans="1:28" ht="19.5" customHeight="1">
      <c r="A23" s="257" t="s">
        <v>119</v>
      </c>
      <c r="B23" s="257"/>
      <c r="C23" s="257"/>
      <c r="D23" s="257"/>
      <c r="E23" s="257"/>
      <c r="F23" s="257"/>
      <c r="G23" s="257"/>
      <c r="H23" s="25"/>
      <c r="I23" s="103"/>
      <c r="J23" s="266"/>
      <c r="K23" s="266"/>
      <c r="L23" s="266"/>
      <c r="M23" s="266"/>
      <c r="N23" s="266"/>
    </row>
    <row r="24" spans="1:28">
      <c r="A24" s="257" t="s">
        <v>147</v>
      </c>
      <c r="B24" s="257"/>
      <c r="C24" s="257"/>
      <c r="D24" s="257"/>
      <c r="E24" s="257"/>
      <c r="F24" s="257"/>
      <c r="G24" s="257"/>
      <c r="H24" s="25"/>
      <c r="I24" s="22"/>
      <c r="J24" s="25"/>
      <c r="K24" s="25"/>
      <c r="L24" s="25"/>
      <c r="M24" s="25"/>
      <c r="N24" s="25"/>
    </row>
    <row r="25" spans="1:28" s="16" customFormat="1" ht="27" customHeight="1">
      <c r="A25" s="31" t="s">
        <v>16</v>
      </c>
      <c r="B25" s="32" t="s">
        <v>113</v>
      </c>
      <c r="C25" s="18" t="s">
        <v>18</v>
      </c>
      <c r="D25" s="32" t="s">
        <v>19</v>
      </c>
      <c r="E25" s="31" t="s">
        <v>20</v>
      </c>
      <c r="F25" s="32" t="s">
        <v>21</v>
      </c>
      <c r="G25" s="32" t="s">
        <v>22</v>
      </c>
      <c r="H25" s="33"/>
      <c r="I25" s="33"/>
      <c r="Q25" s="55"/>
      <c r="R25" s="55"/>
      <c r="T25" s="33"/>
      <c r="Y25" s="216"/>
      <c r="Z25" s="216"/>
      <c r="AA25" s="216"/>
      <c r="AB25" s="89"/>
    </row>
    <row r="26" spans="1:28">
      <c r="A26" s="38">
        <v>1</v>
      </c>
      <c r="B26" s="17" t="s">
        <v>193</v>
      </c>
      <c r="C26" s="152">
        <v>126</v>
      </c>
      <c r="D26" s="17" t="s">
        <v>127</v>
      </c>
      <c r="E26" s="114"/>
      <c r="F26" s="17">
        <v>539</v>
      </c>
      <c r="G26" s="13">
        <f>E26*F26</f>
        <v>0</v>
      </c>
      <c r="H26" s="26"/>
      <c r="I26" s="26"/>
    </row>
    <row r="27" spans="1:28" ht="30">
      <c r="A27" s="38">
        <v>2</v>
      </c>
      <c r="B27" s="17" t="s">
        <v>194</v>
      </c>
      <c r="C27" s="152">
        <v>127</v>
      </c>
      <c r="D27" s="17" t="s">
        <v>40</v>
      </c>
      <c r="E27" s="114"/>
      <c r="F27" s="17">
        <v>1100</v>
      </c>
      <c r="G27" s="13">
        <f t="shared" ref="G27:G28" si="0">E27*F27</f>
        <v>0</v>
      </c>
      <c r="H27" s="26"/>
      <c r="I27" s="26"/>
    </row>
    <row r="28" spans="1:28">
      <c r="A28" s="38">
        <v>3</v>
      </c>
      <c r="B28" s="17" t="s">
        <v>195</v>
      </c>
      <c r="C28" s="152">
        <v>128</v>
      </c>
      <c r="D28" s="17" t="s">
        <v>40</v>
      </c>
      <c r="E28" s="114"/>
      <c r="F28" s="17">
        <v>70</v>
      </c>
      <c r="G28" s="13">
        <f t="shared" si="0"/>
        <v>0</v>
      </c>
      <c r="H28" s="26"/>
      <c r="I28" s="26"/>
    </row>
    <row r="29" spans="1:28">
      <c r="A29" s="26"/>
      <c r="B29" s="26"/>
      <c r="C29" s="27"/>
      <c r="D29" s="26"/>
      <c r="E29" s="220" t="s">
        <v>22</v>
      </c>
      <c r="F29" s="221"/>
      <c r="G29" s="13">
        <f>SUM(G26:G28)</f>
        <v>0</v>
      </c>
      <c r="H29" s="26"/>
      <c r="I29" s="26"/>
    </row>
    <row r="30" spans="1:28">
      <c r="A30" s="26"/>
      <c r="B30" s="26"/>
      <c r="C30" s="27"/>
      <c r="D30" s="26"/>
      <c r="E30" s="220" t="s">
        <v>15</v>
      </c>
      <c r="F30" s="221"/>
      <c r="G30" s="13">
        <f>G31-G29</f>
        <v>0</v>
      </c>
      <c r="H30" s="26"/>
      <c r="I30" s="26"/>
    </row>
    <row r="31" spans="1:28">
      <c r="A31" s="26"/>
      <c r="B31" s="26"/>
      <c r="C31" s="27"/>
      <c r="D31" s="26"/>
      <c r="E31" s="222" t="s">
        <v>196</v>
      </c>
      <c r="F31" s="223"/>
      <c r="G31" s="13">
        <f>G29*1.13</f>
        <v>0</v>
      </c>
      <c r="H31" s="26"/>
      <c r="I31" s="26"/>
    </row>
    <row r="32" spans="1:28">
      <c r="A32" s="26"/>
      <c r="B32" s="26"/>
      <c r="C32" s="27"/>
      <c r="D32" s="26"/>
      <c r="E32" s="92"/>
      <c r="F32" s="92"/>
      <c r="G32" s="123"/>
      <c r="H32" s="26"/>
      <c r="I32" s="26"/>
    </row>
    <row r="33" spans="1:28">
      <c r="A33" s="236" t="s">
        <v>118</v>
      </c>
      <c r="B33" s="236"/>
      <c r="C33" s="236"/>
      <c r="D33" s="236"/>
      <c r="E33" s="236"/>
      <c r="F33" s="236"/>
      <c r="G33" s="236"/>
    </row>
    <row r="34" spans="1:28">
      <c r="A34" s="236" t="s">
        <v>119</v>
      </c>
      <c r="B34" s="236"/>
      <c r="C34" s="236"/>
      <c r="D34" s="236"/>
      <c r="E34" s="236"/>
      <c r="F34" s="236"/>
      <c r="G34" s="236"/>
    </row>
    <row r="35" spans="1:28">
      <c r="A35" s="236" t="s">
        <v>120</v>
      </c>
      <c r="B35" s="236"/>
      <c r="C35" s="236"/>
      <c r="D35" s="236"/>
      <c r="E35" s="236"/>
      <c r="F35" s="236"/>
      <c r="G35" s="236"/>
    </row>
    <row r="36" spans="1:28" s="16" customFormat="1" ht="39" customHeight="1">
      <c r="A36" s="31" t="s">
        <v>16</v>
      </c>
      <c r="B36" s="32" t="s">
        <v>113</v>
      </c>
      <c r="C36" s="18" t="s">
        <v>18</v>
      </c>
      <c r="D36" s="32" t="s">
        <v>19</v>
      </c>
      <c r="E36" s="31" t="s">
        <v>20</v>
      </c>
      <c r="F36" s="32" t="s">
        <v>21</v>
      </c>
      <c r="G36" s="32" t="s">
        <v>22</v>
      </c>
      <c r="H36" s="33"/>
      <c r="I36" s="33"/>
      <c r="Q36" s="55"/>
      <c r="R36" s="55"/>
      <c r="T36" s="33"/>
      <c r="Y36" s="216" t="s">
        <v>22</v>
      </c>
      <c r="Z36" s="216"/>
      <c r="AA36" s="216"/>
      <c r="AB36" s="89"/>
    </row>
    <row r="37" spans="1:28" ht="27.75" customHeight="1">
      <c r="A37" s="38">
        <v>1</v>
      </c>
      <c r="B37" s="17" t="s">
        <v>193</v>
      </c>
      <c r="C37" s="163">
        <v>126</v>
      </c>
      <c r="D37" s="17" t="s">
        <v>127</v>
      </c>
      <c r="E37" s="108"/>
      <c r="F37" s="109">
        <v>270</v>
      </c>
      <c r="G37" s="13">
        <f>E37*F37</f>
        <v>0</v>
      </c>
    </row>
    <row r="38" spans="1:28" ht="31.5" customHeight="1">
      <c r="A38" s="38">
        <v>2</v>
      </c>
      <c r="B38" s="17" t="s">
        <v>194</v>
      </c>
      <c r="C38" s="163">
        <v>127</v>
      </c>
      <c r="D38" s="17" t="s">
        <v>40</v>
      </c>
      <c r="E38" s="108"/>
      <c r="F38" s="109">
        <v>680</v>
      </c>
      <c r="G38" s="13">
        <f t="shared" ref="G38:G39" si="1">E38*F38</f>
        <v>0</v>
      </c>
    </row>
    <row r="39" spans="1:28" ht="25.5" customHeight="1">
      <c r="A39" s="38">
        <v>3</v>
      </c>
      <c r="B39" s="17" t="s">
        <v>195</v>
      </c>
      <c r="C39" s="163">
        <v>128</v>
      </c>
      <c r="D39" s="17" t="s">
        <v>40</v>
      </c>
      <c r="E39" s="108"/>
      <c r="F39" s="109">
        <v>35</v>
      </c>
      <c r="G39" s="13">
        <f t="shared" si="1"/>
        <v>0</v>
      </c>
    </row>
    <row r="40" spans="1:28" ht="26.25" customHeight="1">
      <c r="A40" s="26"/>
      <c r="B40" s="26"/>
      <c r="C40" s="27"/>
      <c r="D40" s="26"/>
      <c r="E40" s="52" t="s">
        <v>22</v>
      </c>
      <c r="F40" s="53"/>
      <c r="G40" s="13">
        <f>SUM(G37:G39)</f>
        <v>0</v>
      </c>
    </row>
    <row r="41" spans="1:28" ht="24.75" customHeight="1">
      <c r="A41" s="26"/>
      <c r="B41" s="26"/>
      <c r="C41" s="27"/>
      <c r="D41" s="26"/>
      <c r="E41" s="52" t="s">
        <v>15</v>
      </c>
      <c r="F41" s="53"/>
      <c r="G41" s="13">
        <f>G42-G40</f>
        <v>0</v>
      </c>
    </row>
    <row r="42" spans="1:28" ht="18" customHeight="1">
      <c r="A42" s="26"/>
      <c r="B42" s="26"/>
      <c r="C42" s="27"/>
      <c r="D42" s="26"/>
      <c r="E42" s="222" t="s">
        <v>196</v>
      </c>
      <c r="F42" s="223"/>
      <c r="G42" s="13">
        <f>G40*1.13</f>
        <v>0</v>
      </c>
    </row>
    <row r="44" spans="1:28" s="63" customFormat="1">
      <c r="A44" s="245" t="s">
        <v>122</v>
      </c>
      <c r="B44" s="245"/>
      <c r="C44" s="245"/>
      <c r="D44" s="245"/>
      <c r="E44" s="245"/>
      <c r="F44" s="245"/>
      <c r="G44" s="245"/>
      <c r="H44" s="62"/>
      <c r="I44" s="61"/>
      <c r="J44" s="243"/>
      <c r="K44" s="243"/>
      <c r="L44" s="243"/>
      <c r="M44" s="243"/>
      <c r="N44" s="243"/>
    </row>
    <row r="45" spans="1:28" s="63" customFormat="1" ht="19.5" customHeight="1">
      <c r="A45" s="245" t="s">
        <v>123</v>
      </c>
      <c r="B45" s="245"/>
      <c r="C45" s="245"/>
      <c r="D45" s="245"/>
      <c r="E45" s="245"/>
      <c r="F45" s="245"/>
      <c r="G45" s="245"/>
      <c r="H45" s="64"/>
      <c r="I45" s="65"/>
      <c r="J45" s="244"/>
      <c r="K45" s="244"/>
      <c r="L45" s="244"/>
      <c r="M45" s="244"/>
      <c r="N45" s="244"/>
    </row>
    <row r="46" spans="1:28" s="63" customFormat="1">
      <c r="A46" s="245" t="s">
        <v>124</v>
      </c>
      <c r="B46" s="245"/>
      <c r="C46" s="245"/>
      <c r="D46" s="245"/>
      <c r="E46" s="245"/>
      <c r="F46" s="245"/>
      <c r="G46" s="245"/>
      <c r="H46" s="64"/>
      <c r="I46" s="61"/>
      <c r="J46" s="64"/>
      <c r="K46" s="64"/>
      <c r="L46" s="64"/>
      <c r="M46" s="64"/>
      <c r="N46" s="64"/>
    </row>
    <row r="47" spans="1:28" s="73" customFormat="1" ht="31.5" customHeight="1">
      <c r="A47" s="31" t="s">
        <v>16</v>
      </c>
      <c r="B47" s="31" t="s">
        <v>17</v>
      </c>
      <c r="C47" s="31" t="s">
        <v>18</v>
      </c>
      <c r="D47" s="31" t="s">
        <v>19</v>
      </c>
      <c r="E47" s="31" t="s">
        <v>20</v>
      </c>
      <c r="F47" s="31" t="s">
        <v>21</v>
      </c>
      <c r="G47" s="31" t="s">
        <v>22</v>
      </c>
      <c r="H47" s="75"/>
      <c r="I47" s="75"/>
      <c r="Q47" s="74"/>
      <c r="R47" s="74"/>
      <c r="T47" s="75"/>
      <c r="Y47" s="247"/>
      <c r="Z47" s="247"/>
      <c r="AA47" s="247"/>
      <c r="AB47" s="76"/>
    </row>
    <row r="48" spans="1:28" s="63" customFormat="1" ht="18" customHeight="1">
      <c r="A48" s="67">
        <v>1</v>
      </c>
      <c r="B48" s="17" t="s">
        <v>193</v>
      </c>
      <c r="C48" s="163">
        <v>126</v>
      </c>
      <c r="D48" s="17" t="s">
        <v>127</v>
      </c>
      <c r="E48" s="67"/>
      <c r="F48" s="109">
        <v>1000</v>
      </c>
      <c r="G48" s="13">
        <f>E48*F48</f>
        <v>0</v>
      </c>
      <c r="I48" s="69"/>
    </row>
    <row r="49" spans="1:9" s="63" customFormat="1" ht="24" customHeight="1">
      <c r="A49" s="67">
        <v>2</v>
      </c>
      <c r="B49" s="17" t="s">
        <v>195</v>
      </c>
      <c r="C49" s="163">
        <v>128</v>
      </c>
      <c r="D49" s="17" t="s">
        <v>40</v>
      </c>
      <c r="E49" s="67"/>
      <c r="F49" s="109">
        <v>1500</v>
      </c>
      <c r="G49" s="13">
        <f>E49*F49</f>
        <v>0</v>
      </c>
      <c r="I49" s="69"/>
    </row>
    <row r="50" spans="1:9" s="63" customFormat="1">
      <c r="D50" s="248" t="s">
        <v>52</v>
      </c>
      <c r="E50" s="248"/>
      <c r="F50" s="248"/>
      <c r="G50" s="13">
        <f>SUM(G48:G49)</f>
        <v>0</v>
      </c>
      <c r="I50" s="69"/>
    </row>
    <row r="51" spans="1:9" s="63" customFormat="1">
      <c r="D51" s="248" t="s">
        <v>15</v>
      </c>
      <c r="E51" s="248"/>
      <c r="F51" s="248"/>
      <c r="G51" s="13">
        <f>G52-G50</f>
        <v>0</v>
      </c>
      <c r="I51" s="69"/>
    </row>
    <row r="52" spans="1:9" s="63" customFormat="1">
      <c r="D52" s="248" t="s">
        <v>196</v>
      </c>
      <c r="E52" s="248"/>
      <c r="F52" s="248"/>
      <c r="G52" s="13">
        <f>G50*1.13</f>
        <v>0</v>
      </c>
      <c r="I52" s="69"/>
    </row>
  </sheetData>
  <mergeCells count="32">
    <mergeCell ref="Y47:AA47"/>
    <mergeCell ref="J44:N44"/>
    <mergeCell ref="J45:N45"/>
    <mergeCell ref="D50:F50"/>
    <mergeCell ref="D51:F51"/>
    <mergeCell ref="A19:G19"/>
    <mergeCell ref="A20:G20"/>
    <mergeCell ref="D52:F52"/>
    <mergeCell ref="A44:G44"/>
    <mergeCell ref="A45:G45"/>
    <mergeCell ref="A46:G46"/>
    <mergeCell ref="Y36:AA36"/>
    <mergeCell ref="E42:F42"/>
    <mergeCell ref="A16:G16"/>
    <mergeCell ref="A22:G22"/>
    <mergeCell ref="J22:N22"/>
    <mergeCell ref="A23:G23"/>
    <mergeCell ref="J23:N23"/>
    <mergeCell ref="A24:G24"/>
    <mergeCell ref="A33:G33"/>
    <mergeCell ref="A34:G34"/>
    <mergeCell ref="A35:G35"/>
    <mergeCell ref="Y25:AA25"/>
    <mergeCell ref="E29:F29"/>
    <mergeCell ref="E30:F30"/>
    <mergeCell ref="E31:F31"/>
    <mergeCell ref="A18:G18"/>
    <mergeCell ref="A15:G15"/>
    <mergeCell ref="A1:G1"/>
    <mergeCell ref="A13:G13"/>
    <mergeCell ref="A14:G14"/>
    <mergeCell ref="A10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ΟΜΑΔΑ 1- TM 1</vt:lpstr>
      <vt:lpstr>ΟΜ 1 -ΤΜ 2</vt:lpstr>
      <vt:lpstr>ΟΜ 1 -ΤΜ 3</vt:lpstr>
      <vt:lpstr>ΟΜ 1-TM 4</vt:lpstr>
      <vt:lpstr>OM1 -TM 5</vt:lpstr>
      <vt:lpstr>OM 2 - TM1, TM2,TM3,TM5 </vt:lpstr>
      <vt:lpstr>OM 3 - TM1, TM2, TM3</vt:lpstr>
      <vt:lpstr>OM 4- TM1, TM2, TM3, TM5</vt:lpstr>
      <vt:lpstr>OM5-TM1,TM2, TM3</vt:lpstr>
      <vt:lpstr>OM6- TM1, TM2, TM3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2022-08-17T17:39:31Z</dcterms:modified>
</cp:coreProperties>
</file>